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45" windowWidth="20400" windowHeight="8010"/>
  </bookViews>
  <sheets>
    <sheet name="GUS-K03" sheetId="8" r:id="rId1"/>
    <sheet name="MK" sheetId="5" r:id="rId2"/>
    <sheet name="techniczny" sheetId="2" state="hidden" r:id="rId3"/>
  </sheets>
  <externalReferences>
    <externalReference r:id="rId4"/>
  </externalReferences>
  <definedNames>
    <definedName name="budynek">techniczny!$Q$3:$Q$5</definedName>
    <definedName name="Daty">techniczny!$Y$3:$Y$7397</definedName>
    <definedName name="działalność">techniczny!$O$3:$O$6</definedName>
    <definedName name="Filia_biblioteczna">techniczny!#REF!</definedName>
    <definedName name="Filia_biblioteczna_dla_dzieci">techniczny!#REF!</definedName>
    <definedName name="Formaty">techniczny!$T$3:$T$7</definedName>
    <definedName name="gmina">techniczny!$K$3:$K$161</definedName>
    <definedName name="jednostka_w_strukturze">techniczny!$N$3:$N$7</definedName>
    <definedName name="miejscowość_miasto_dzielnica">techniczny!$J$3:$J$171</definedName>
    <definedName name="Ocen">techniczny!$U$3:$U$8</definedName>
    <definedName name="OcenaSTS">techniczny!$X$3:$X$7</definedName>
    <definedName name="organizator">techniczny!$L$3:$L$7</definedName>
    <definedName name="PlanyKomp">techniczny!$W$3:$W$4</definedName>
    <definedName name="Powiat">techniczny!$I$3:$I$33</definedName>
    <definedName name="Programy">techniczny!$S$3:$S$25</definedName>
    <definedName name="Rodzaj_placówki_bibliotecznej">techniczny!$G$3:$G$10</definedName>
    <definedName name="Tak">techniczny!#REF!</definedName>
    <definedName name="tak_nie">techniczny!$P$3:$P$5</definedName>
    <definedName name="TakNieBez">[1]TECHN!$O$6:$O$7</definedName>
    <definedName name="Typ_biblioteki">techniczny!$H$3:$H$12</definedName>
    <definedName name="TypBilbiotekiMK">[1]TECHN!$F$6:$F$13</definedName>
    <definedName name="Warunki">techniczny!$V$3:$V$5</definedName>
    <definedName name="wybudowany">techniczny!$R$3:$R$7</definedName>
    <definedName name="zadania_ponadlokalne">techniczny!$M$3:$M$7</definedName>
  </definedNames>
  <calcPr calcId="125725"/>
</workbook>
</file>

<file path=xl/calcChain.xml><?xml version="1.0" encoding="utf-8"?>
<calcChain xmlns="http://schemas.openxmlformats.org/spreadsheetml/2006/main">
  <c r="P79" i="8"/>
  <c r="P78"/>
  <c r="P77"/>
  <c r="P76"/>
  <c r="P75"/>
  <c r="L48" i="5" l="1"/>
  <c r="O43"/>
  <c r="M37"/>
  <c r="B43"/>
  <c r="L53"/>
  <c r="AG191" i="8"/>
  <c r="AG192"/>
  <c r="AG190"/>
  <c r="E153"/>
  <c r="M14" i="5"/>
  <c r="M13"/>
  <c r="AG165" i="8"/>
  <c r="AG164"/>
  <c r="H23" i="5"/>
  <c r="H22"/>
  <c r="AG96" i="8"/>
  <c r="AG95"/>
  <c r="AD96"/>
  <c r="AB96"/>
  <c r="AD94"/>
  <c r="AB94"/>
  <c r="AD93"/>
  <c r="AB93"/>
  <c r="Z92"/>
  <c r="X92"/>
  <c r="V92"/>
  <c r="T92"/>
  <c r="R92"/>
  <c r="P92"/>
  <c r="N92"/>
  <c r="L92"/>
  <c r="AG142"/>
  <c r="AG143"/>
  <c r="AG141"/>
  <c r="AG130"/>
  <c r="AG131"/>
  <c r="AG132"/>
  <c r="AG133"/>
  <c r="AG134"/>
  <c r="AG135"/>
  <c r="AG129"/>
  <c r="AG93"/>
  <c r="AG94"/>
  <c r="AG76"/>
  <c r="AG77"/>
  <c r="AG78"/>
  <c r="AG79"/>
  <c r="AG75"/>
  <c r="M79"/>
  <c r="M78"/>
  <c r="M77"/>
  <c r="M76"/>
  <c r="M75"/>
  <c r="N76"/>
  <c r="K76" s="1"/>
  <c r="N77"/>
  <c r="K77" s="1"/>
  <c r="N78"/>
  <c r="K78" s="1"/>
  <c r="N79"/>
  <c r="K79" s="1"/>
  <c r="N75"/>
  <c r="K75" s="1"/>
  <c r="AB92" l="1"/>
  <c r="AD92"/>
  <c r="M16" i="5"/>
  <c r="M15"/>
  <c r="F5" i="2"/>
  <c r="E5"/>
  <c r="D5"/>
  <c r="C5"/>
  <c r="B5"/>
  <c r="A5"/>
  <c r="I79" i="5" l="1"/>
  <c r="L81" s="1"/>
  <c r="N59"/>
  <c r="N53"/>
  <c r="G7"/>
  <c r="N60" l="1"/>
  <c r="E149" i="8"/>
  <c r="AB107"/>
  <c r="AB106"/>
  <c r="AB105"/>
  <c r="AB104"/>
  <c r="AB103"/>
  <c r="AB102"/>
  <c r="AB101"/>
  <c r="AB100"/>
  <c r="AB99"/>
  <c r="AB98"/>
  <c r="AB97"/>
  <c r="AG204"/>
  <c r="H155" l="1"/>
  <c r="E155"/>
  <c r="Q198"/>
  <c r="N66" i="5"/>
  <c r="G6"/>
  <c r="AG189" i="8"/>
  <c r="AG188"/>
  <c r="AG187"/>
  <c r="AG186"/>
  <c r="AG185"/>
  <c r="AG182"/>
  <c r="AG181"/>
  <c r="AG180"/>
  <c r="AG179"/>
  <c r="AG178"/>
  <c r="AG64"/>
  <c r="AG62"/>
  <c r="AG61"/>
  <c r="AG60"/>
  <c r="AG55"/>
  <c r="AG50"/>
  <c r="AG49"/>
  <c r="AG46"/>
  <c r="AG39"/>
  <c r="AG38"/>
  <c r="AG37"/>
  <c r="AG35"/>
  <c r="AG5"/>
  <c r="K73" i="5" l="1"/>
  <c r="K59"/>
  <c r="B121" i="8"/>
  <c r="AG53" l="1"/>
  <c r="AG52"/>
  <c r="AG51"/>
  <c r="AG47"/>
  <c r="AG45"/>
  <c r="AG36"/>
  <c r="AG34"/>
  <c r="AG29"/>
  <c r="AG28"/>
  <c r="I27" i="5" l="1"/>
  <c r="AG202" i="8"/>
  <c r="AG200"/>
  <c r="AG198"/>
  <c r="AG174"/>
  <c r="AG171"/>
  <c r="AG172"/>
  <c r="AG170"/>
  <c r="AG153"/>
  <c r="AG149"/>
  <c r="AG121"/>
  <c r="AG97"/>
  <c r="AG98"/>
  <c r="AG99"/>
  <c r="AG100"/>
  <c r="AG101"/>
  <c r="AG102"/>
  <c r="AG103"/>
  <c r="AG104"/>
  <c r="AG105"/>
  <c r="AG106"/>
  <c r="AG107"/>
  <c r="AG109"/>
  <c r="AG110"/>
  <c r="AG111"/>
  <c r="AG112"/>
  <c r="AG113"/>
  <c r="AG85"/>
  <c r="AG206" l="1"/>
  <c r="B206" s="1"/>
  <c r="T26"/>
  <c r="S18"/>
  <c r="J32" i="5" l="1"/>
  <c r="B81" l="1"/>
</calcChain>
</file>

<file path=xl/comments1.xml><?xml version="1.0" encoding="utf-8"?>
<comments xmlns="http://schemas.openxmlformats.org/spreadsheetml/2006/main">
  <authors>
    <author>Mariusz Gabrysiak</author>
  </authors>
  <commentList>
    <comment ref="G29" authorId="0">
      <text>
        <r>
          <rPr>
            <sz val="9"/>
            <color indexed="81"/>
            <rFont val="Tahoma"/>
            <family val="2"/>
            <charset val="238"/>
          </rPr>
          <t>Łączne środki wliczone do płacy, tzn płaca zasadnicza, dodatki: funkcyjny, stażowy i inne, premia itp.; bez nagród i gratyfikacji.</t>
        </r>
      </text>
    </comment>
  </commentList>
</comments>
</file>

<file path=xl/sharedStrings.xml><?xml version="1.0" encoding="utf-8"?>
<sst xmlns="http://schemas.openxmlformats.org/spreadsheetml/2006/main" count="7268" uniqueCount="7029">
  <si>
    <t>gmina</t>
  </si>
  <si>
    <t>Liczba miejsc dla czytelników</t>
  </si>
  <si>
    <t>w tym dla osób niepełnosprawnych</t>
  </si>
  <si>
    <t>przed 1945 r.</t>
  </si>
  <si>
    <t>w roku sprawozdawczym</t>
  </si>
  <si>
    <t>Ogółem</t>
  </si>
  <si>
    <t>w tym dostępnych dla użytkowników</t>
  </si>
  <si>
    <t>podłączenie własnego komputera użytkownika</t>
  </si>
  <si>
    <t>dostęp do gniazda internetowego</t>
  </si>
  <si>
    <t>korzystanie z Internetu bezprzewodowego</t>
  </si>
  <si>
    <t>Działalności podstawowej</t>
  </si>
  <si>
    <t>Administracji, obsługi technicznej i porządkowej</t>
  </si>
  <si>
    <t>na stanowiskach bibliotekarskich</t>
  </si>
  <si>
    <t>wyższym</t>
  </si>
  <si>
    <t>w tym pełnozatrudnieni</t>
  </si>
  <si>
    <t>2. Doskonalenie zawodowe pracowników biblioteki w ciągu roku</t>
  </si>
  <si>
    <t>Liczba</t>
  </si>
  <si>
    <t>ogółem</t>
  </si>
  <si>
    <t>Liczba tytułów czasopism bieżących</t>
  </si>
  <si>
    <t>Pozostałe zbiory nieelektroniczne</t>
  </si>
  <si>
    <t>Zbiory elektroniczne zinwentaryzowane</t>
  </si>
  <si>
    <t>Materiały zdigitalizowane przez bibliotekę</t>
  </si>
  <si>
    <t>Dotacje organizatora</t>
  </si>
  <si>
    <t>Dotacje z innych źródeł</t>
  </si>
  <si>
    <t>Środki wypracowane</t>
  </si>
  <si>
    <t>Pozostałe</t>
  </si>
  <si>
    <t>Środki pozyskane z funduszy europejskich</t>
  </si>
  <si>
    <t>1. Stan liczbowy</t>
  </si>
  <si>
    <t>Osoby uczące się</t>
  </si>
  <si>
    <t>Osoby pracujące</t>
  </si>
  <si>
    <t>Pozostali</t>
  </si>
  <si>
    <t>1. Liczba wypożyczeń i udostępnień w ciągu roku</t>
  </si>
  <si>
    <t>w tym audiowizualnych</t>
  </si>
  <si>
    <t>2. Korzystanie ze zbiorów elektronicznych dostępnych zdalnie lub w sieci lokalnej w ciągu roku sprawozdawczego</t>
  </si>
  <si>
    <t>1. Usługi biblioteczne, które biblioteka oferuje:</t>
  </si>
  <si>
    <t>2. Biblioteka tworzy samodzielnie lub we współpracy:</t>
  </si>
  <si>
    <t>Bazy danych</t>
  </si>
  <si>
    <t>uczestników</t>
  </si>
  <si>
    <t>godzin</t>
  </si>
  <si>
    <t>Szkolenia biblioteczne użytkowników</t>
  </si>
  <si>
    <t>Szkolenia studentów bibliotekoznawstwa i bibliotekarzy z innych bibliotek</t>
  </si>
  <si>
    <t>Imprezy organizowane przez bibliotekę dla użytkowników</t>
  </si>
  <si>
    <t>Inne szkolenia i zajęcia edukacyjne organizowane przez bibliotekę</t>
  </si>
  <si>
    <t>Konferencje, seminaria organizowane przez bibliotekę</t>
  </si>
  <si>
    <t>Wydawnictwa zwarte</t>
  </si>
  <si>
    <t>Wydawnictwa ciągłe</t>
  </si>
  <si>
    <t>Liczba tytułów</t>
  </si>
  <si>
    <t>Zbiory cyfrowe - stan, wykorzystanie</t>
  </si>
  <si>
    <t>Liczba zorganizowanych imprez o charakterze integracyjnym i aktywnej edukacji skierowanych do osób niepełnosprawnych</t>
  </si>
  <si>
    <t>w tym na miejscu</t>
  </si>
  <si>
    <t>Aleph</t>
  </si>
  <si>
    <t>Co-Liber</t>
  </si>
  <si>
    <t>Horizon</t>
  </si>
  <si>
    <t>ISIS</t>
  </si>
  <si>
    <t>Libra</t>
  </si>
  <si>
    <t>Patron</t>
  </si>
  <si>
    <t>Prolib</t>
  </si>
  <si>
    <t>Schola</t>
  </si>
  <si>
    <t>Sowa</t>
  </si>
  <si>
    <t>VTLS (Virtua)</t>
  </si>
  <si>
    <t>Rodzaj placówki bibliotecznej</t>
  </si>
  <si>
    <t>Biblioteka wojewódzka</t>
  </si>
  <si>
    <t>Wybierz z listy</t>
  </si>
  <si>
    <t>Bardo</t>
  </si>
  <si>
    <t xml:space="preserve">Bardo </t>
  </si>
  <si>
    <t>powiatu</t>
  </si>
  <si>
    <t>biblioteka działająca w strukturze ośrodka (domu) kultury lub innej instytucji kultury</t>
  </si>
  <si>
    <t>1. Dla osób poruszających się na wózkach inwalidzkich</t>
  </si>
  <si>
    <t>Powierzchnia użytkowa pomieszczeń bibliotecznych w m2</t>
  </si>
  <si>
    <t>w tym podłączonych do Internetu</t>
  </si>
  <si>
    <t>Wyszczególnienie</t>
  </si>
  <si>
    <t>razem</t>
  </si>
  <si>
    <t>pozostali pracownicy działalności podstawowej na stanowiskach innych niż bibliotekarskie</t>
  </si>
  <si>
    <t>Księgozbiór – ogółem</t>
  </si>
  <si>
    <t>01</t>
  </si>
  <si>
    <t>z tego</t>
  </si>
  <si>
    <t>książki</t>
  </si>
  <si>
    <t>02</t>
  </si>
  <si>
    <t>czasopisma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</si>
  <si>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</si>
  <si>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</si>
  <si>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</si>
  <si>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</si>
  <si>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</si>
  <si>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</si>
  <si>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</si>
  <si>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</si>
  <si>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</si>
  <si>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</si>
  <si>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</si>
  <si>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w tym audiobooki</t>
  </si>
  <si>
    <t>14</t>
  </si>
  <si>
    <t>15</t>
  </si>
  <si>
    <t>16</t>
  </si>
  <si>
    <t>Licencjonowane zbiory elektroniczne, do których biblioteka opłaciła dostępa)</t>
  </si>
  <si>
    <t>17</t>
  </si>
  <si>
    <t>18</t>
  </si>
  <si>
    <t>19</t>
  </si>
  <si>
    <t>20</t>
  </si>
  <si>
    <t>21</t>
  </si>
  <si>
    <t>Wartość brutto w zł (bez znaku po przecinku)</t>
  </si>
  <si>
    <t>2. Czytelnicy (użytkownicy aktywnie wypożyczający) według wieku i zajęcia</t>
  </si>
  <si>
    <t>Ogółem (rubryka 1=rubryki od 2 do 9)</t>
  </si>
  <si>
    <t>W wieku</t>
  </si>
  <si>
    <t>B. Według zajęcia</t>
  </si>
  <si>
    <t>Z „Ogółem” (część A rubryka 1 wiersz 1)</t>
  </si>
  <si>
    <t>księgozbioru</t>
  </si>
  <si>
    <t>pozostałych zbiorów nieelektronicznych</t>
  </si>
  <si>
    <t>Na zewnątrz</t>
  </si>
  <si>
    <t>Na miejscu</t>
  </si>
  <si>
    <t>Powiat</t>
  </si>
  <si>
    <t>miejscowość/miasto/dzielnica</t>
  </si>
  <si>
    <t>organizator</t>
  </si>
  <si>
    <t>zadania_ponadlokalne</t>
  </si>
  <si>
    <t>jednostka_w_strukturze</t>
  </si>
  <si>
    <t>działalność</t>
  </si>
  <si>
    <t>tak_nie</t>
  </si>
  <si>
    <t>budynek</t>
  </si>
  <si>
    <t>wybudowany</t>
  </si>
  <si>
    <t>Bolesławiec</t>
  </si>
  <si>
    <t>nie dotyczy</t>
  </si>
  <si>
    <t>Czynna</t>
  </si>
  <si>
    <t>Tak</t>
  </si>
  <si>
    <t>1. Odrębny budynek</t>
  </si>
  <si>
    <t>Biblioteka powiatowa</t>
  </si>
  <si>
    <t>Bielawa</t>
  </si>
  <si>
    <t xml:space="preserve">Bielawa </t>
  </si>
  <si>
    <t>miasta na prawach powiatu</t>
  </si>
  <si>
    <t>biblioteka publiczno-szkolna</t>
  </si>
  <si>
    <t>Nieczynna</t>
  </si>
  <si>
    <t>Nie</t>
  </si>
  <si>
    <t>2. Lokal w budynku współużytkowanym z innymi instytucjami firmami</t>
  </si>
  <si>
    <t>w latach 1945 – 1989</t>
  </si>
  <si>
    <t>Biblioteka miasta na prawach powiatu</t>
  </si>
  <si>
    <t>Głogów</t>
  </si>
  <si>
    <t>Bierutów</t>
  </si>
  <si>
    <t xml:space="preserve">Bierutów </t>
  </si>
  <si>
    <t>miasta na prawach powiatu i powiatu</t>
  </si>
  <si>
    <t>Zlikwidowana</t>
  </si>
  <si>
    <t>Biblioteka gminy miejskiej</t>
  </si>
  <si>
    <t>Góra</t>
  </si>
  <si>
    <t>Bogatynia</t>
  </si>
  <si>
    <t xml:space="preserve">Bogatynia </t>
  </si>
  <si>
    <t>biblioteka działająca w strukturze organizacyjnej innej instytucji niż instytucja kultury</t>
  </si>
  <si>
    <t>Biblioteka gminy miejsko-wiejskiej</t>
  </si>
  <si>
    <t>Jawor</t>
  </si>
  <si>
    <t>Boguszów-Gorce</t>
  </si>
  <si>
    <t>Boguszów Gorce</t>
  </si>
  <si>
    <t>Biblioteka gminy wiejskiej</t>
  </si>
  <si>
    <t>Jelenia Góra</t>
  </si>
  <si>
    <t xml:space="preserve">Bolesławiec </t>
  </si>
  <si>
    <t>Inna biblioteka publiczna</t>
  </si>
  <si>
    <t>Kamienna Góra</t>
  </si>
  <si>
    <t>Bolków</t>
  </si>
  <si>
    <t xml:space="preserve">Bolków </t>
  </si>
  <si>
    <t>Kłodzko</t>
  </si>
  <si>
    <t>Brzeg Dolny</t>
  </si>
  <si>
    <t xml:space="preserve">Borów </t>
  </si>
  <si>
    <t>Legnica</t>
  </si>
  <si>
    <t>Bystrzyca Oławska</t>
  </si>
  <si>
    <t xml:space="preserve">Brzeg Dolny </t>
  </si>
  <si>
    <t>Lubań</t>
  </si>
  <si>
    <t>Bystrzyca Kłodzka</t>
  </si>
  <si>
    <t>Lubin</t>
  </si>
  <si>
    <t>Chocianów</t>
  </si>
  <si>
    <t xml:space="preserve">Bystrzyca Kłodzka </t>
  </si>
  <si>
    <t>Lwówek Śląski</t>
  </si>
  <si>
    <t>Chojnów</t>
  </si>
  <si>
    <t xml:space="preserve">Chocianów </t>
  </si>
  <si>
    <t>Milicz</t>
  </si>
  <si>
    <t>Duszniki Zdrój</t>
  </si>
  <si>
    <t xml:space="preserve">Chojnów </t>
  </si>
  <si>
    <t>Oleśnica</t>
  </si>
  <si>
    <t>Dzierżoniów</t>
  </si>
  <si>
    <t xml:space="preserve">Ciepłowody </t>
  </si>
  <si>
    <t>Oława</t>
  </si>
  <si>
    <t xml:space="preserve">Cieszków </t>
  </si>
  <si>
    <t>Polkowice</t>
  </si>
  <si>
    <t>Głuszyca</t>
  </si>
  <si>
    <t xml:space="preserve">Czarny Bór </t>
  </si>
  <si>
    <t>Strzelin</t>
  </si>
  <si>
    <t xml:space="preserve">Czernica </t>
  </si>
  <si>
    <t>Środa Śląska</t>
  </si>
  <si>
    <t>Gryfów Śląski</t>
  </si>
  <si>
    <t xml:space="preserve">Długołęka </t>
  </si>
  <si>
    <t>Świdnica</t>
  </si>
  <si>
    <t xml:space="preserve">Dobromierz </t>
  </si>
  <si>
    <t>Trzebnica</t>
  </si>
  <si>
    <t>Jaworzyna Śląska</t>
  </si>
  <si>
    <t xml:space="preserve">Dobroszyce </t>
  </si>
  <si>
    <t>Wałbrzych</t>
  </si>
  <si>
    <t>Jedlina Zdrój</t>
  </si>
  <si>
    <t xml:space="preserve">Domaniów </t>
  </si>
  <si>
    <t>Wołów</t>
  </si>
  <si>
    <t>Jelcz-Laskowice</t>
  </si>
  <si>
    <t>Wrocław</t>
  </si>
  <si>
    <t xml:space="preserve">Dziadowa Kłoda </t>
  </si>
  <si>
    <t xml:space="preserve">Dzierżoniów </t>
  </si>
  <si>
    <t>Zgorzelec</t>
  </si>
  <si>
    <t>Karpacz</t>
  </si>
  <si>
    <t xml:space="preserve">Gaworzyce </t>
  </si>
  <si>
    <t>Złotoryja</t>
  </si>
  <si>
    <t>Kąty Wrocławskie</t>
  </si>
  <si>
    <t xml:space="preserve">Głogów </t>
  </si>
  <si>
    <t xml:space="preserve">Głuszyca </t>
  </si>
  <si>
    <t>Kowary</t>
  </si>
  <si>
    <t xml:space="preserve">Góra </t>
  </si>
  <si>
    <t>Kudowa Zdrój</t>
  </si>
  <si>
    <t xml:space="preserve">Grębocice </t>
  </si>
  <si>
    <t>Lądek Zdrój</t>
  </si>
  <si>
    <t xml:space="preserve">Gromadka </t>
  </si>
  <si>
    <t xml:space="preserve">Gryfów Śląski </t>
  </si>
  <si>
    <t>Leśna</t>
  </si>
  <si>
    <t xml:space="preserve">Janowice Wielkie </t>
  </si>
  <si>
    <t xml:space="preserve">Jawor </t>
  </si>
  <si>
    <t>Lubawka</t>
  </si>
  <si>
    <t xml:space="preserve">Jaworzyna Śląska </t>
  </si>
  <si>
    <t xml:space="preserve">Jedlina Zdrój </t>
  </si>
  <si>
    <t>Lubomierz</t>
  </si>
  <si>
    <t>Jelcz Laskowice</t>
  </si>
  <si>
    <t xml:space="preserve">Jelenia Góra </t>
  </si>
  <si>
    <t>Mieroszów</t>
  </si>
  <si>
    <t xml:space="preserve">Jemielno </t>
  </si>
  <si>
    <t>Międzybórz</t>
  </si>
  <si>
    <t xml:space="preserve">Jerzmanowa </t>
  </si>
  <si>
    <t>Międzylesie</t>
  </si>
  <si>
    <t xml:space="preserve">Jeżów Sudecki </t>
  </si>
  <si>
    <t xml:space="preserve">Jordanów Śląski </t>
  </si>
  <si>
    <t>Mirsk</t>
  </si>
  <si>
    <t xml:space="preserve">Kamieniec Ząbkowicki </t>
  </si>
  <si>
    <t>Niemcza</t>
  </si>
  <si>
    <t xml:space="preserve">Kamienna Góra </t>
  </si>
  <si>
    <t>Nowa Ruda</t>
  </si>
  <si>
    <t xml:space="preserve">Karpacz </t>
  </si>
  <si>
    <t>Nowogrodziec</t>
  </si>
  <si>
    <t xml:space="preserve">Kąty Wrocławskie </t>
  </si>
  <si>
    <t>Oborniki Śląskie</t>
  </si>
  <si>
    <t xml:space="preserve">Kłodzko </t>
  </si>
  <si>
    <t xml:space="preserve">Kobierzyce </t>
  </si>
  <si>
    <t xml:space="preserve">Kondratowice </t>
  </si>
  <si>
    <t>Piechowice</t>
  </si>
  <si>
    <t xml:space="preserve">Kostomłoty </t>
  </si>
  <si>
    <t>Pieńsk</t>
  </si>
  <si>
    <t xml:space="preserve">Kotla </t>
  </si>
  <si>
    <t>Pieszyce</t>
  </si>
  <si>
    <t xml:space="preserve">Kowary </t>
  </si>
  <si>
    <t>Piława Górna</t>
  </si>
  <si>
    <t xml:space="preserve">Krośnice </t>
  </si>
  <si>
    <t>Polanica Zdrój</t>
  </si>
  <si>
    <t xml:space="preserve">Krotoszyce </t>
  </si>
  <si>
    <t xml:space="preserve">Kudowa Zdrój </t>
  </si>
  <si>
    <t>Prochowice</t>
  </si>
  <si>
    <t xml:space="preserve">Kunice </t>
  </si>
  <si>
    <t>Prusice</t>
  </si>
  <si>
    <t xml:space="preserve">Lądek Zdrój </t>
  </si>
  <si>
    <t>Przemków</t>
  </si>
  <si>
    <t xml:space="preserve">Legnica </t>
  </si>
  <si>
    <t>Radków</t>
  </si>
  <si>
    <t xml:space="preserve">Legnickie Pole </t>
  </si>
  <si>
    <t>Siechnice</t>
  </si>
  <si>
    <t xml:space="preserve">Leśna </t>
  </si>
  <si>
    <t>Sobótka</t>
  </si>
  <si>
    <t xml:space="preserve">Lewin Kłodzki </t>
  </si>
  <si>
    <t>Stronie Śląskie</t>
  </si>
  <si>
    <t xml:space="preserve">Lubań </t>
  </si>
  <si>
    <t>Strzegom</t>
  </si>
  <si>
    <t xml:space="preserve">Lubawka </t>
  </si>
  <si>
    <t xml:space="preserve">Lubin </t>
  </si>
  <si>
    <t>Syców</t>
  </si>
  <si>
    <t xml:space="preserve">Lubomierz </t>
  </si>
  <si>
    <t>Szczawno Zdrój</t>
  </si>
  <si>
    <t xml:space="preserve">Lwówek Śląski </t>
  </si>
  <si>
    <t>Szczytna</t>
  </si>
  <si>
    <t xml:space="preserve">Łagiewniki </t>
  </si>
  <si>
    <t>Szklarska Poręba</t>
  </si>
  <si>
    <t xml:space="preserve">Malczyce </t>
  </si>
  <si>
    <t>Ścinawa</t>
  </si>
  <si>
    <t xml:space="preserve">Marcinowice </t>
  </si>
  <si>
    <t xml:space="preserve">Marciszów </t>
  </si>
  <si>
    <t xml:space="preserve">Męcinka </t>
  </si>
  <si>
    <t>Świebodzice</t>
  </si>
  <si>
    <t xml:space="preserve">Mieroszów </t>
  </si>
  <si>
    <t>Świeradów Zdrój</t>
  </si>
  <si>
    <t xml:space="preserve">Mietków </t>
  </si>
  <si>
    <t>Świerzawa</t>
  </si>
  <si>
    <t xml:space="preserve">Międzybórz </t>
  </si>
  <si>
    <t xml:space="preserve">Międzylesie </t>
  </si>
  <si>
    <t>Twardogóra</t>
  </si>
  <si>
    <t xml:space="preserve">Miękinia </t>
  </si>
  <si>
    <t xml:space="preserve">Milicz </t>
  </si>
  <si>
    <t>Wąsosz</t>
  </si>
  <si>
    <t>Milin</t>
  </si>
  <si>
    <t>Węgliniec</t>
  </si>
  <si>
    <t xml:space="preserve">Miłkowice </t>
  </si>
  <si>
    <t>Wiązów</t>
  </si>
  <si>
    <t xml:space="preserve">Mirsk </t>
  </si>
  <si>
    <t>Wleń</t>
  </si>
  <si>
    <t xml:space="preserve">Mściwojów </t>
  </si>
  <si>
    <t>Wojcieszów</t>
  </si>
  <si>
    <t xml:space="preserve">Mysłakowice </t>
  </si>
  <si>
    <t xml:space="preserve">Niechlów </t>
  </si>
  <si>
    <t xml:space="preserve">Niemcza </t>
  </si>
  <si>
    <t>Zawidów</t>
  </si>
  <si>
    <t xml:space="preserve">Nowa Ruda </t>
  </si>
  <si>
    <t>Ząbkowice Śląskie</t>
  </si>
  <si>
    <t xml:space="preserve">Nowogrodziec </t>
  </si>
  <si>
    <t xml:space="preserve">Oborniki Śląskie </t>
  </si>
  <si>
    <t>Ziębice</t>
  </si>
  <si>
    <t xml:space="preserve">Oleśnica </t>
  </si>
  <si>
    <t xml:space="preserve">Olszyna </t>
  </si>
  <si>
    <t>Złoty Stok</t>
  </si>
  <si>
    <t xml:space="preserve">Oława </t>
  </si>
  <si>
    <t>Żarów</t>
  </si>
  <si>
    <t xml:space="preserve">Osiecznica </t>
  </si>
  <si>
    <t>Żmigród</t>
  </si>
  <si>
    <t xml:space="preserve">Paszowice </t>
  </si>
  <si>
    <t xml:space="preserve">Pęcław </t>
  </si>
  <si>
    <t>Borów</t>
  </si>
  <si>
    <t xml:space="preserve">Piechowice </t>
  </si>
  <si>
    <t>Bystrzyca Klodzka</t>
  </si>
  <si>
    <t xml:space="preserve">Pielgrzymka </t>
  </si>
  <si>
    <t>Chobienia</t>
  </si>
  <si>
    <t xml:space="preserve">Pieńsk </t>
  </si>
  <si>
    <t>Ciepłowody</t>
  </si>
  <si>
    <t xml:space="preserve">Pieszyce </t>
  </si>
  <si>
    <t>Cieszków</t>
  </si>
  <si>
    <t xml:space="preserve">Piława Górna </t>
  </si>
  <si>
    <t>Czarny Bór</t>
  </si>
  <si>
    <t xml:space="preserve">Platerówka </t>
  </si>
  <si>
    <t>Czernica</t>
  </si>
  <si>
    <t xml:space="preserve">Podgórzyn </t>
  </si>
  <si>
    <t>Długołęka</t>
  </si>
  <si>
    <t xml:space="preserve">Polanica Zdrój </t>
  </si>
  <si>
    <t>Dobromierz</t>
  </si>
  <si>
    <t xml:space="preserve">Polkowice </t>
  </si>
  <si>
    <t>Dobroszyce</t>
  </si>
  <si>
    <t xml:space="preserve">Prochowice </t>
  </si>
  <si>
    <t>Domaniów</t>
  </si>
  <si>
    <t xml:space="preserve">Prusice </t>
  </si>
  <si>
    <t>Dziadowa Kłoda</t>
  </si>
  <si>
    <t xml:space="preserve">Przemków </t>
  </si>
  <si>
    <t>Gaworzyce</t>
  </si>
  <si>
    <t xml:space="preserve">Przeworno </t>
  </si>
  <si>
    <t>Grębocice</t>
  </si>
  <si>
    <t xml:space="preserve">Radków </t>
  </si>
  <si>
    <t>Gromadka</t>
  </si>
  <si>
    <t xml:space="preserve">Radwanice </t>
  </si>
  <si>
    <t>Janowice Wielkie</t>
  </si>
  <si>
    <t xml:space="preserve">Rudna </t>
  </si>
  <si>
    <t xml:space="preserve">Ruja </t>
  </si>
  <si>
    <t>Jemielno</t>
  </si>
  <si>
    <t xml:space="preserve">Siekierczyn </t>
  </si>
  <si>
    <t>Jerzmanowa</t>
  </si>
  <si>
    <t xml:space="preserve">Sobótka </t>
  </si>
  <si>
    <t>Jeżów Sudecki</t>
  </si>
  <si>
    <t xml:space="preserve">Stara Kamienica </t>
  </si>
  <si>
    <t>Jordanów</t>
  </si>
  <si>
    <t xml:space="preserve">Stare Bogaczowice </t>
  </si>
  <si>
    <t>Kamieniec Ząbkowicki</t>
  </si>
  <si>
    <t xml:space="preserve">Stoszowice </t>
  </si>
  <si>
    <t>Kliszów</t>
  </si>
  <si>
    <t xml:space="preserve">Stronie Śląskie </t>
  </si>
  <si>
    <t>Kobierzyce</t>
  </si>
  <si>
    <t xml:space="preserve">Strzegom </t>
  </si>
  <si>
    <t>Kondratowice</t>
  </si>
  <si>
    <t xml:space="preserve">Strzelin </t>
  </si>
  <si>
    <t>Kostomłoty</t>
  </si>
  <si>
    <t xml:space="preserve">Sulików </t>
  </si>
  <si>
    <t>Kotla</t>
  </si>
  <si>
    <t xml:space="preserve">Syców </t>
  </si>
  <si>
    <t>Krośnice</t>
  </si>
  <si>
    <t xml:space="preserve">Szczawno Zdrój </t>
  </si>
  <si>
    <t>Krotoszyce</t>
  </si>
  <si>
    <t xml:space="preserve">Szczytna </t>
  </si>
  <si>
    <t>Kudowa Zdroj</t>
  </si>
  <si>
    <t xml:space="preserve">Szklarska Poręba </t>
  </si>
  <si>
    <t>Kunice</t>
  </si>
  <si>
    <t xml:space="preserve">Ścinawa </t>
  </si>
  <si>
    <t>Legnickie Pole</t>
  </si>
  <si>
    <t xml:space="preserve">Środa Śląska </t>
  </si>
  <si>
    <t>Lewin Kłodzki</t>
  </si>
  <si>
    <t xml:space="preserve">Świdnica </t>
  </si>
  <si>
    <t>Łagiewniki</t>
  </si>
  <si>
    <t>Malczyce</t>
  </si>
  <si>
    <t xml:space="preserve">Świebodzice </t>
  </si>
  <si>
    <t>Marcinowice</t>
  </si>
  <si>
    <t xml:space="preserve">Świeradów Zdrój </t>
  </si>
  <si>
    <t>Marciszów</t>
  </si>
  <si>
    <t xml:space="preserve">Świerzawa </t>
  </si>
  <si>
    <t>Męcinka</t>
  </si>
  <si>
    <t xml:space="preserve">Święta Katarzyna </t>
  </si>
  <si>
    <t>Mietków</t>
  </si>
  <si>
    <t xml:space="preserve">Trzebnica </t>
  </si>
  <si>
    <t>Miękinia</t>
  </si>
  <si>
    <t xml:space="preserve">Twardogóra </t>
  </si>
  <si>
    <t>Miłkowice</t>
  </si>
  <si>
    <t xml:space="preserve">Udanin </t>
  </si>
  <si>
    <t xml:space="preserve">Walim </t>
  </si>
  <si>
    <t>Mściwojów</t>
  </si>
  <si>
    <t xml:space="preserve">Wałbrzych </t>
  </si>
  <si>
    <t>Mysłakowice</t>
  </si>
  <si>
    <t xml:space="preserve">Warta Bolesławiecka </t>
  </si>
  <si>
    <t>Niechlów</t>
  </si>
  <si>
    <t xml:space="preserve">Wądroże Wielkie </t>
  </si>
  <si>
    <t>Olszyna</t>
  </si>
  <si>
    <t xml:space="preserve">Wąsosz </t>
  </si>
  <si>
    <t>Osiecznica</t>
  </si>
  <si>
    <t xml:space="preserve">Węgliniec </t>
  </si>
  <si>
    <t>Paszowice</t>
  </si>
  <si>
    <t xml:space="preserve">Wiązów </t>
  </si>
  <si>
    <t>Pęcław</t>
  </si>
  <si>
    <t xml:space="preserve">Wińsko </t>
  </si>
  <si>
    <t>Pielgrzymka</t>
  </si>
  <si>
    <t xml:space="preserve">Wisznia Mała </t>
  </si>
  <si>
    <t>Platerówka</t>
  </si>
  <si>
    <t xml:space="preserve">Wleń </t>
  </si>
  <si>
    <t>Pisarzowice</t>
  </si>
  <si>
    <t xml:space="preserve">Wojcieszów </t>
  </si>
  <si>
    <t>Podgórzyn</t>
  </si>
  <si>
    <t xml:space="preserve">Wołów </t>
  </si>
  <si>
    <t>Prusy</t>
  </si>
  <si>
    <t xml:space="preserve">Wrocław </t>
  </si>
  <si>
    <t>Przeworno</t>
  </si>
  <si>
    <t xml:space="preserve">Zagrodno </t>
  </si>
  <si>
    <t>Radwanice</t>
  </si>
  <si>
    <t xml:space="preserve">Zawidów </t>
  </si>
  <si>
    <t>Rokitnica</t>
  </si>
  <si>
    <t xml:space="preserve">Zawonia </t>
  </si>
  <si>
    <t>Rudna</t>
  </si>
  <si>
    <t xml:space="preserve">Ząbkowice Śląskie </t>
  </si>
  <si>
    <t>Ruja</t>
  </si>
  <si>
    <t xml:space="preserve">Zgorzelec </t>
  </si>
  <si>
    <t>Siekierczyn</t>
  </si>
  <si>
    <t xml:space="preserve">Ziębice </t>
  </si>
  <si>
    <t>Stara Kamienica</t>
  </si>
  <si>
    <t xml:space="preserve">Złotoryja </t>
  </si>
  <si>
    <t>Stare Bogaczowice</t>
  </si>
  <si>
    <t xml:space="preserve">Złoty Stok </t>
  </si>
  <si>
    <t>Stoszowice</t>
  </si>
  <si>
    <t xml:space="preserve">Żarów </t>
  </si>
  <si>
    <t>Sulików</t>
  </si>
  <si>
    <t xml:space="preserve">Żmigród </t>
  </si>
  <si>
    <t>Szkol.Przeworno</t>
  </si>
  <si>
    <t xml:space="preserve">Żórawina </t>
  </si>
  <si>
    <t>Święta Katarzyna</t>
  </si>
  <si>
    <t xml:space="preserve">Żukowice </t>
  </si>
  <si>
    <t>Udanin</t>
  </si>
  <si>
    <t>Walim</t>
  </si>
  <si>
    <t>Warta Bolesławiecka</t>
  </si>
  <si>
    <t>Wądroże Wielkie</t>
  </si>
  <si>
    <t>Wińsko</t>
  </si>
  <si>
    <t>Wisznia Mała</t>
  </si>
  <si>
    <t>Zagrodno</t>
  </si>
  <si>
    <t>Zawonia</t>
  </si>
  <si>
    <t>Żórawina</t>
  </si>
  <si>
    <t>Żukowice</t>
  </si>
  <si>
    <t>Biblioteka</t>
  </si>
  <si>
    <t>Możliwość zdalnego składania zamówień na materiały biblioteczne</t>
  </si>
  <si>
    <t>Możliwość zdalnej rezerwacji materiałów bibliotecznych do wypożyczenia</t>
  </si>
  <si>
    <t>Możliwość zdalnego przedłużania terminów zwrotów materiałów bibliotecznych</t>
  </si>
  <si>
    <t>Elektroniczne (e-mail/sms) powiadamianie o terminach zwrotu materiałów bibliotecznych poprzez biblioteczny system komputerowy</t>
  </si>
  <si>
    <t>Zdalny dostęp do licencjonowanych zasobów elektronicznych, spoza sieci instytucji</t>
  </si>
  <si>
    <t>Interaktywne usługi informacyjne (komunikatory, czat itp.)</t>
  </si>
  <si>
    <t>Elektroniczne kursy, szkolenia biblioteczne (e-learning)</t>
  </si>
  <si>
    <t>Blogi biblioteczne, kanał RSS (wiadomości, ogłoszenia, wydarzenia w bibliotece)</t>
  </si>
  <si>
    <t>Formularze zapytań do bibliotekarza</t>
  </si>
  <si>
    <t>Forum dyskusyjne, księga gości</t>
  </si>
  <si>
    <t>Profile na portalach społecznościowych</t>
  </si>
  <si>
    <t>Zbiory opracowane komputerowo jako procent ogólnej liczby zbiorów</t>
  </si>
  <si>
    <t>X</t>
  </si>
  <si>
    <t>Tytuły</t>
  </si>
  <si>
    <t>x</t>
  </si>
  <si>
    <t>Liczba placówek bibliotecznych</t>
  </si>
  <si>
    <t>Miasto</t>
  </si>
  <si>
    <t>Filie</t>
  </si>
  <si>
    <t>Wieś</t>
  </si>
  <si>
    <t>wgr</t>
  </si>
  <si>
    <t>m</t>
  </si>
  <si>
    <t>mg</t>
  </si>
  <si>
    <t>gw</t>
  </si>
  <si>
    <t>p</t>
  </si>
  <si>
    <t>gr</t>
  </si>
  <si>
    <t>i</t>
  </si>
  <si>
    <t>Typ_biblioteki</t>
  </si>
  <si>
    <t>Programy</t>
  </si>
  <si>
    <t>Formaty</t>
  </si>
  <si>
    <t>Warunki</t>
  </si>
  <si>
    <t>PlanyKomp</t>
  </si>
  <si>
    <t>OcenaSTS</t>
  </si>
  <si>
    <t>Daty</t>
  </si>
  <si>
    <t>Album</t>
  </si>
  <si>
    <t>MARC-BN</t>
  </si>
  <si>
    <t>MARC-21</t>
  </si>
  <si>
    <t>Płatne</t>
  </si>
  <si>
    <t>Nie planuje się</t>
  </si>
  <si>
    <t>Bardzo dobra</t>
  </si>
  <si>
    <t>1991-01-01</t>
  </si>
  <si>
    <t>Biblios</t>
  </si>
  <si>
    <t>Inny</t>
  </si>
  <si>
    <t>Bezpłatne</t>
  </si>
  <si>
    <t>Dobra</t>
  </si>
  <si>
    <t>1991-01-02</t>
  </si>
  <si>
    <t>Żaden</t>
  </si>
  <si>
    <t>Średnia</t>
  </si>
  <si>
    <t>1991-01-03</t>
  </si>
  <si>
    <t>Bibliotekarz</t>
  </si>
  <si>
    <t>Zła</t>
  </si>
  <si>
    <t>1991-01-04</t>
  </si>
  <si>
    <t>1991-01-05</t>
  </si>
  <si>
    <t>1991-01-06</t>
  </si>
  <si>
    <t>1991-01-07</t>
  </si>
  <si>
    <t>Kobi</t>
  </si>
  <si>
    <t>1991-01-08</t>
  </si>
  <si>
    <t>1991-01-09</t>
  </si>
  <si>
    <t>MiniLib</t>
  </si>
  <si>
    <t>1991-01-10</t>
  </si>
  <si>
    <t>Mateusz</t>
  </si>
  <si>
    <t>1991-01-11</t>
  </si>
  <si>
    <t>Mak</t>
  </si>
  <si>
    <t>1991-01-12</t>
  </si>
  <si>
    <t>MakPlus</t>
  </si>
  <si>
    <t>1991-01-13</t>
  </si>
  <si>
    <t>Mol</t>
  </si>
  <si>
    <t>1991-01-14</t>
  </si>
  <si>
    <t>1991-01-15</t>
  </si>
  <si>
    <t>1991-01-16</t>
  </si>
  <si>
    <t>1991-01-17</t>
  </si>
  <si>
    <t>1991-01-18</t>
  </si>
  <si>
    <t>1991-01-19</t>
  </si>
  <si>
    <t>1991-01-20</t>
  </si>
  <si>
    <t>1991-01-21</t>
  </si>
  <si>
    <t>1991-01-22</t>
  </si>
  <si>
    <t>1991-01-23</t>
  </si>
  <si>
    <t>1991-01-24</t>
  </si>
  <si>
    <t>1991-01-25</t>
  </si>
  <si>
    <t>1991-01-26</t>
  </si>
  <si>
    <t>1991-01-27</t>
  </si>
  <si>
    <t>1991-01-28</t>
  </si>
  <si>
    <t>1991-01-29</t>
  </si>
  <si>
    <t>1991-01-30</t>
  </si>
  <si>
    <t>1991-01-31</t>
  </si>
  <si>
    <t>1991-02-01</t>
  </si>
  <si>
    <t>1991-02-02</t>
  </si>
  <si>
    <t>1991-02-03</t>
  </si>
  <si>
    <t>1991-02-04</t>
  </si>
  <si>
    <t>1991-02-05</t>
  </si>
  <si>
    <t>1991-02-06</t>
  </si>
  <si>
    <t>1991-02-07</t>
  </si>
  <si>
    <t>1991-02-08</t>
  </si>
  <si>
    <t>1991-02-09</t>
  </si>
  <si>
    <t>1991-02-10</t>
  </si>
  <si>
    <t>1991-02-11</t>
  </si>
  <si>
    <t>1991-02-12</t>
  </si>
  <si>
    <t>1991-02-13</t>
  </si>
  <si>
    <t>1991-02-14</t>
  </si>
  <si>
    <t>1991-02-15</t>
  </si>
  <si>
    <t>1991-02-16</t>
  </si>
  <si>
    <t>1991-02-17</t>
  </si>
  <si>
    <t>1991-02-18</t>
  </si>
  <si>
    <t>1991-02-19</t>
  </si>
  <si>
    <t>1991-02-20</t>
  </si>
  <si>
    <t>1991-02-21</t>
  </si>
  <si>
    <t>1991-02-22</t>
  </si>
  <si>
    <t>1991-02-23</t>
  </si>
  <si>
    <t>1991-02-24</t>
  </si>
  <si>
    <t>1991-02-25</t>
  </si>
  <si>
    <t>1991-02-26</t>
  </si>
  <si>
    <t>1991-02-27</t>
  </si>
  <si>
    <t>1991-02-28</t>
  </si>
  <si>
    <t>1991-03-01</t>
  </si>
  <si>
    <t>1991-03-02</t>
  </si>
  <si>
    <t>1991-03-03</t>
  </si>
  <si>
    <t>1991-03-04</t>
  </si>
  <si>
    <t>1991-03-05</t>
  </si>
  <si>
    <t>1991-03-06</t>
  </si>
  <si>
    <t>1991-03-07</t>
  </si>
  <si>
    <t>1991-03-08</t>
  </si>
  <si>
    <t>1991-03-09</t>
  </si>
  <si>
    <t>1991-03-10</t>
  </si>
  <si>
    <t>1991-03-11</t>
  </si>
  <si>
    <t>1991-03-12</t>
  </si>
  <si>
    <t>1991-03-13</t>
  </si>
  <si>
    <t>1991-03-14</t>
  </si>
  <si>
    <t>1991-03-15</t>
  </si>
  <si>
    <t>1991-03-16</t>
  </si>
  <si>
    <t>1991-03-17</t>
  </si>
  <si>
    <t>1991-03-18</t>
  </si>
  <si>
    <t>1991-03-19</t>
  </si>
  <si>
    <t>1991-03-20</t>
  </si>
  <si>
    <t>1991-03-21</t>
  </si>
  <si>
    <t>1991-03-22</t>
  </si>
  <si>
    <t>1991-03-23</t>
  </si>
  <si>
    <t>1991-03-24</t>
  </si>
  <si>
    <t>1991-03-25</t>
  </si>
  <si>
    <t>1991-03-26</t>
  </si>
  <si>
    <t>1991-03-27</t>
  </si>
  <si>
    <t>1991-03-28</t>
  </si>
  <si>
    <t>1991-03-29</t>
  </si>
  <si>
    <t>1991-03-30</t>
  </si>
  <si>
    <t>1991-03-31</t>
  </si>
  <si>
    <t>1991-04-01</t>
  </si>
  <si>
    <t>1991-04-02</t>
  </si>
  <si>
    <t>1991-04-03</t>
  </si>
  <si>
    <t>1991-04-04</t>
  </si>
  <si>
    <t>1991-04-05</t>
  </si>
  <si>
    <t>1991-04-06</t>
  </si>
  <si>
    <t>1991-04-07</t>
  </si>
  <si>
    <t>1991-04-08</t>
  </si>
  <si>
    <t>1991-04-09</t>
  </si>
  <si>
    <t>1991-04-10</t>
  </si>
  <si>
    <t>1991-04-11</t>
  </si>
  <si>
    <t>1991-04-12</t>
  </si>
  <si>
    <t>1991-04-13</t>
  </si>
  <si>
    <t>1991-04-14</t>
  </si>
  <si>
    <t>1991-04-15</t>
  </si>
  <si>
    <t>1991-04-16</t>
  </si>
  <si>
    <t>1991-04-17</t>
  </si>
  <si>
    <t>1991-04-18</t>
  </si>
  <si>
    <t>1991-04-19</t>
  </si>
  <si>
    <t>1991-04-20</t>
  </si>
  <si>
    <t>1991-04-21</t>
  </si>
  <si>
    <t>1991-04-22</t>
  </si>
  <si>
    <t>1991-04-23</t>
  </si>
  <si>
    <t>1991-04-24</t>
  </si>
  <si>
    <t>1991-04-25</t>
  </si>
  <si>
    <t>1991-04-26</t>
  </si>
  <si>
    <t>1991-04-27</t>
  </si>
  <si>
    <t>1991-04-28</t>
  </si>
  <si>
    <t>1991-04-29</t>
  </si>
  <si>
    <t>1991-04-30</t>
  </si>
  <si>
    <t>1991-05-01</t>
  </si>
  <si>
    <t>1991-05-02</t>
  </si>
  <si>
    <t>1991-05-03</t>
  </si>
  <si>
    <t>1991-05-04</t>
  </si>
  <si>
    <t>1991-05-05</t>
  </si>
  <si>
    <t>1991-05-06</t>
  </si>
  <si>
    <t>1991-05-07</t>
  </si>
  <si>
    <t>1991-05-08</t>
  </si>
  <si>
    <t>1991-05-09</t>
  </si>
  <si>
    <t>1991-05-10</t>
  </si>
  <si>
    <t>1991-05-11</t>
  </si>
  <si>
    <t>1991-05-12</t>
  </si>
  <si>
    <t>1991-05-13</t>
  </si>
  <si>
    <t>1991-05-14</t>
  </si>
  <si>
    <t>1991-05-15</t>
  </si>
  <si>
    <t>1991-05-16</t>
  </si>
  <si>
    <t>1991-05-17</t>
  </si>
  <si>
    <t>1991-05-18</t>
  </si>
  <si>
    <t>1991-05-19</t>
  </si>
  <si>
    <t>1991-05-20</t>
  </si>
  <si>
    <t>1991-05-21</t>
  </si>
  <si>
    <t>1991-05-22</t>
  </si>
  <si>
    <t>1991-05-23</t>
  </si>
  <si>
    <t>1991-05-24</t>
  </si>
  <si>
    <t>1991-05-25</t>
  </si>
  <si>
    <t>1991-05-26</t>
  </si>
  <si>
    <t>1991-05-27</t>
  </si>
  <si>
    <t>1991-05-28</t>
  </si>
  <si>
    <t>1991-05-29</t>
  </si>
  <si>
    <t>1991-05-30</t>
  </si>
  <si>
    <t>1991-05-31</t>
  </si>
  <si>
    <t>1991-06-01</t>
  </si>
  <si>
    <t>1991-06-02</t>
  </si>
  <si>
    <t>1991-06-03</t>
  </si>
  <si>
    <t>1991-06-04</t>
  </si>
  <si>
    <t>1991-06-05</t>
  </si>
  <si>
    <t>1991-06-06</t>
  </si>
  <si>
    <t>1991-06-07</t>
  </si>
  <si>
    <t>1991-06-08</t>
  </si>
  <si>
    <t>1991-06-09</t>
  </si>
  <si>
    <t>1991-06-10</t>
  </si>
  <si>
    <t>1991-06-11</t>
  </si>
  <si>
    <t>1991-06-12</t>
  </si>
  <si>
    <t>1991-06-13</t>
  </si>
  <si>
    <t>1991-06-14</t>
  </si>
  <si>
    <t>1991-06-15</t>
  </si>
  <si>
    <t>1991-06-16</t>
  </si>
  <si>
    <t>1991-06-17</t>
  </si>
  <si>
    <t>1991-06-18</t>
  </si>
  <si>
    <t>1991-06-19</t>
  </si>
  <si>
    <t>1991-06-20</t>
  </si>
  <si>
    <t>1991-06-21</t>
  </si>
  <si>
    <t>1991-06-22</t>
  </si>
  <si>
    <t>1991-06-23</t>
  </si>
  <si>
    <t>1991-06-24</t>
  </si>
  <si>
    <t>1991-06-25</t>
  </si>
  <si>
    <t>1991-06-26</t>
  </si>
  <si>
    <t>1991-06-27</t>
  </si>
  <si>
    <t>1991-06-28</t>
  </si>
  <si>
    <t>1991-06-29</t>
  </si>
  <si>
    <t>1991-06-30</t>
  </si>
  <si>
    <t>1991-07-01</t>
  </si>
  <si>
    <t>1991-07-02</t>
  </si>
  <si>
    <t>1991-07-03</t>
  </si>
  <si>
    <t>1991-07-04</t>
  </si>
  <si>
    <t>1991-07-05</t>
  </si>
  <si>
    <t>1991-07-06</t>
  </si>
  <si>
    <t>1991-07-07</t>
  </si>
  <si>
    <t>1991-07-08</t>
  </si>
  <si>
    <t>1991-07-09</t>
  </si>
  <si>
    <t>1991-07-10</t>
  </si>
  <si>
    <t>1991-07-11</t>
  </si>
  <si>
    <t>1991-07-12</t>
  </si>
  <si>
    <t>1991-07-13</t>
  </si>
  <si>
    <t>1991-07-14</t>
  </si>
  <si>
    <t>1991-07-15</t>
  </si>
  <si>
    <t>1991-07-16</t>
  </si>
  <si>
    <t>1991-07-17</t>
  </si>
  <si>
    <t>1991-07-18</t>
  </si>
  <si>
    <t>1991-07-22</t>
  </si>
  <si>
    <t>1991-07-23</t>
  </si>
  <si>
    <t>1991-07-24</t>
  </si>
  <si>
    <t>1991-07-25</t>
  </si>
  <si>
    <t>1991-07-26</t>
  </si>
  <si>
    <t>1991-07-27</t>
  </si>
  <si>
    <t>1991-07-28</t>
  </si>
  <si>
    <t>1991-07-29</t>
  </si>
  <si>
    <t>1991-07-30</t>
  </si>
  <si>
    <t>1991-07-31</t>
  </si>
  <si>
    <t>1991-08-01</t>
  </si>
  <si>
    <t>1991-08-02</t>
  </si>
  <si>
    <t>1991-08-03</t>
  </si>
  <si>
    <t>1991-08-04</t>
  </si>
  <si>
    <t>1991-08-05</t>
  </si>
  <si>
    <t>1991-08-06</t>
  </si>
  <si>
    <t>1991-08-07</t>
  </si>
  <si>
    <t>1991-08-08</t>
  </si>
  <si>
    <t>1991-08-09</t>
  </si>
  <si>
    <t>1991-08-10</t>
  </si>
  <si>
    <t>1991-08-11</t>
  </si>
  <si>
    <t>1991-08-12</t>
  </si>
  <si>
    <t>1991-08-13</t>
  </si>
  <si>
    <t>1991-08-14</t>
  </si>
  <si>
    <t>1991-08-15</t>
  </si>
  <si>
    <t>1991-08-16</t>
  </si>
  <si>
    <t>1991-08-17</t>
  </si>
  <si>
    <t>1991-08-18</t>
  </si>
  <si>
    <t>1991-08-19</t>
  </si>
  <si>
    <t>1991-08-20</t>
  </si>
  <si>
    <t>1991-08-21</t>
  </si>
  <si>
    <t>1991-08-22</t>
  </si>
  <si>
    <t>1991-08-23</t>
  </si>
  <si>
    <t>1991-08-24</t>
  </si>
  <si>
    <t>1991-08-25</t>
  </si>
  <si>
    <t>1991-08-26</t>
  </si>
  <si>
    <t>1991-08-27</t>
  </si>
  <si>
    <t>1991-08-28</t>
  </si>
  <si>
    <t>1991-08-29</t>
  </si>
  <si>
    <t>1991-08-30</t>
  </si>
  <si>
    <t>1991-08-31</t>
  </si>
  <si>
    <t>1991-09-01</t>
  </si>
  <si>
    <t>1991-09-02</t>
  </si>
  <si>
    <t>1991-09-03</t>
  </si>
  <si>
    <t>1991-09-04</t>
  </si>
  <si>
    <t>1991-09-05</t>
  </si>
  <si>
    <t>1991-09-06</t>
  </si>
  <si>
    <t>1991-09-07</t>
  </si>
  <si>
    <t>1991-09-08</t>
  </si>
  <si>
    <t>1991-09-09</t>
  </si>
  <si>
    <t>1991-09-10</t>
  </si>
  <si>
    <t>1991-09-11</t>
  </si>
  <si>
    <t>1991-09-12</t>
  </si>
  <si>
    <t>1991-09-13</t>
  </si>
  <si>
    <t>1991-09-14</t>
  </si>
  <si>
    <t>1991-09-15</t>
  </si>
  <si>
    <t>1991-09-16</t>
  </si>
  <si>
    <t>1991-09-17</t>
  </si>
  <si>
    <t>1991-09-18</t>
  </si>
  <si>
    <t>1991-09-19</t>
  </si>
  <si>
    <t>1991-09-20</t>
  </si>
  <si>
    <t>1991-09-21</t>
  </si>
  <si>
    <t>1991-09-22</t>
  </si>
  <si>
    <t>1991-09-23</t>
  </si>
  <si>
    <t>1991-09-24</t>
  </si>
  <si>
    <t>1991-09-25</t>
  </si>
  <si>
    <t>1991-09-26</t>
  </si>
  <si>
    <t>1991-09-27</t>
  </si>
  <si>
    <t>1991-09-28</t>
  </si>
  <si>
    <t>1991-09-29</t>
  </si>
  <si>
    <t>1991-09-30</t>
  </si>
  <si>
    <t>1991-10-01</t>
  </si>
  <si>
    <t>1991-10-02</t>
  </si>
  <si>
    <t>1991-10-03</t>
  </si>
  <si>
    <t>1991-10-04</t>
  </si>
  <si>
    <t>1991-10-05</t>
  </si>
  <si>
    <t>1991-10-06</t>
  </si>
  <si>
    <t>1991-10-07</t>
  </si>
  <si>
    <t>1991-10-08</t>
  </si>
  <si>
    <t>1991-10-09</t>
  </si>
  <si>
    <t>1991-10-10</t>
  </si>
  <si>
    <t>1991-10-11</t>
  </si>
  <si>
    <t>1991-10-12</t>
  </si>
  <si>
    <t>1991-10-13</t>
  </si>
  <si>
    <t>1991-10-14</t>
  </si>
  <si>
    <t>1991-10-15</t>
  </si>
  <si>
    <t>1991-10-16</t>
  </si>
  <si>
    <t>1991-10-17</t>
  </si>
  <si>
    <t>1991-10-18</t>
  </si>
  <si>
    <t>1991-10-19</t>
  </si>
  <si>
    <t>1991-10-20</t>
  </si>
  <si>
    <t>1991-10-21</t>
  </si>
  <si>
    <t>1991-10-22</t>
  </si>
  <si>
    <t>1991-10-23</t>
  </si>
  <si>
    <t>1991-10-24</t>
  </si>
  <si>
    <t>1991-10-25</t>
  </si>
  <si>
    <t>1991-10-26</t>
  </si>
  <si>
    <t>1991-10-27</t>
  </si>
  <si>
    <t>1991-10-28</t>
  </si>
  <si>
    <t>1991-10-29</t>
  </si>
  <si>
    <t>1991-10-30</t>
  </si>
  <si>
    <t>1991-10-31</t>
  </si>
  <si>
    <t>1991-11-01</t>
  </si>
  <si>
    <t>1991-11-02</t>
  </si>
  <si>
    <t>1991-11-03</t>
  </si>
  <si>
    <t>1991-11-04</t>
  </si>
  <si>
    <t>1991-11-05</t>
  </si>
  <si>
    <t>1991-11-06</t>
  </si>
  <si>
    <t>1991-11-07</t>
  </si>
  <si>
    <t>1991-11-08</t>
  </si>
  <si>
    <t>1991-11-09</t>
  </si>
  <si>
    <t>1991-11-10</t>
  </si>
  <si>
    <t>1991-11-11</t>
  </si>
  <si>
    <t>1991-11-12</t>
  </si>
  <si>
    <t>1991-11-13</t>
  </si>
  <si>
    <t>1991-11-14</t>
  </si>
  <si>
    <t>1991-11-15</t>
  </si>
  <si>
    <t>1991-11-16</t>
  </si>
  <si>
    <t>1991-11-17</t>
  </si>
  <si>
    <t>1991-11-18</t>
  </si>
  <si>
    <t>1991-11-19</t>
  </si>
  <si>
    <t>1991-11-20</t>
  </si>
  <si>
    <t>1991-11-21</t>
  </si>
  <si>
    <t>1991-11-22</t>
  </si>
  <si>
    <t>1991-11-23</t>
  </si>
  <si>
    <t>1991-11-24</t>
  </si>
  <si>
    <t>1991-11-25</t>
  </si>
  <si>
    <t>1991-11-26</t>
  </si>
  <si>
    <t>1991-11-27</t>
  </si>
  <si>
    <t>1991-11-28</t>
  </si>
  <si>
    <t>1991-11-29</t>
  </si>
  <si>
    <t>1991-11-30</t>
  </si>
  <si>
    <t>1991-12-01</t>
  </si>
  <si>
    <t>1991-12-02</t>
  </si>
  <si>
    <t>1991-12-03</t>
  </si>
  <si>
    <t>1991-12-04</t>
  </si>
  <si>
    <t>1991-12-05</t>
  </si>
  <si>
    <t>1991-12-06</t>
  </si>
  <si>
    <t>1991-12-07</t>
  </si>
  <si>
    <t>1991-12-08</t>
  </si>
  <si>
    <t>1991-12-09</t>
  </si>
  <si>
    <t>1991-12-10</t>
  </si>
  <si>
    <t>1991-12-11</t>
  </si>
  <si>
    <t>1991-12-12</t>
  </si>
  <si>
    <t>1991-12-13</t>
  </si>
  <si>
    <t>1991-12-14</t>
  </si>
  <si>
    <t>1991-12-15</t>
  </si>
  <si>
    <t>1991-12-16</t>
  </si>
  <si>
    <t>1991-12-17</t>
  </si>
  <si>
    <t>1991-12-18</t>
  </si>
  <si>
    <t>1991-12-19</t>
  </si>
  <si>
    <t>1991-12-20</t>
  </si>
  <si>
    <t>1991-12-21</t>
  </si>
  <si>
    <t>1991-12-22</t>
  </si>
  <si>
    <t>1991-12-23</t>
  </si>
  <si>
    <t>1991-12-24</t>
  </si>
  <si>
    <t>1991-12-25</t>
  </si>
  <si>
    <t>1991-12-26</t>
  </si>
  <si>
    <t>1991-12-27</t>
  </si>
  <si>
    <t>1991-12-28</t>
  </si>
  <si>
    <t>1991-12-29</t>
  </si>
  <si>
    <t>1991-12-30</t>
  </si>
  <si>
    <t>1991-12-31</t>
  </si>
  <si>
    <t>1992-01-01</t>
  </si>
  <si>
    <t>1992-01-02</t>
  </si>
  <si>
    <t>1992-01-03</t>
  </si>
  <si>
    <t>1992-01-04</t>
  </si>
  <si>
    <t>1992-01-05</t>
  </si>
  <si>
    <t>1992-01-06</t>
  </si>
  <si>
    <t>1992-01-07</t>
  </si>
  <si>
    <t>1992-01-08</t>
  </si>
  <si>
    <t>1992-01-09</t>
  </si>
  <si>
    <t>1992-01-10</t>
  </si>
  <si>
    <t>1992-01-11</t>
  </si>
  <si>
    <t>1992-01-12</t>
  </si>
  <si>
    <t>1992-01-13</t>
  </si>
  <si>
    <t>1992-01-14</t>
  </si>
  <si>
    <t>1992-01-15</t>
  </si>
  <si>
    <t>1992-01-16</t>
  </si>
  <si>
    <t>1992-01-17</t>
  </si>
  <si>
    <t>1992-01-18</t>
  </si>
  <si>
    <t>1992-01-19</t>
  </si>
  <si>
    <t>1992-01-20</t>
  </si>
  <si>
    <t>1992-01-21</t>
  </si>
  <si>
    <t>1992-01-22</t>
  </si>
  <si>
    <t>1992-01-23</t>
  </si>
  <si>
    <t>1992-01-24</t>
  </si>
  <si>
    <t>1992-01-25</t>
  </si>
  <si>
    <t>1992-01-26</t>
  </si>
  <si>
    <t>1992-01-27</t>
  </si>
  <si>
    <t>1992-01-28</t>
  </si>
  <si>
    <t>1992-01-29</t>
  </si>
  <si>
    <t>1992-01-30</t>
  </si>
  <si>
    <t>1992-01-31</t>
  </si>
  <si>
    <t>1992-02-01</t>
  </si>
  <si>
    <t>1992-02-02</t>
  </si>
  <si>
    <t>1992-02-03</t>
  </si>
  <si>
    <t>1992-02-04</t>
  </si>
  <si>
    <t>1992-02-05</t>
  </si>
  <si>
    <t>1992-02-06</t>
  </si>
  <si>
    <t>1992-02-07</t>
  </si>
  <si>
    <t>1992-02-08</t>
  </si>
  <si>
    <t>1992-02-09</t>
  </si>
  <si>
    <t>1992-02-10</t>
  </si>
  <si>
    <t>1992-02-11</t>
  </si>
  <si>
    <t>1992-02-12</t>
  </si>
  <si>
    <t>1992-02-13</t>
  </si>
  <si>
    <t>1992-02-14</t>
  </si>
  <si>
    <t>1992-02-15</t>
  </si>
  <si>
    <t>1992-02-16</t>
  </si>
  <si>
    <t>1992-02-17</t>
  </si>
  <si>
    <t>1992-02-18</t>
  </si>
  <si>
    <t>1992-02-19</t>
  </si>
  <si>
    <t>1992-02-20</t>
  </si>
  <si>
    <t>1992-02-21</t>
  </si>
  <si>
    <t>1992-02-22</t>
  </si>
  <si>
    <t>1992-02-23</t>
  </si>
  <si>
    <t>1992-02-24</t>
  </si>
  <si>
    <t>1992-02-25</t>
  </si>
  <si>
    <t>1992-02-26</t>
  </si>
  <si>
    <t>1992-02-27</t>
  </si>
  <si>
    <t>1992-02-28</t>
  </si>
  <si>
    <t>1992-02-29</t>
  </si>
  <si>
    <t>1992-03-01</t>
  </si>
  <si>
    <t>1992-03-02</t>
  </si>
  <si>
    <t>1992-03-03</t>
  </si>
  <si>
    <t>1992-03-04</t>
  </si>
  <si>
    <t>1992-03-05</t>
  </si>
  <si>
    <t>1992-03-06</t>
  </si>
  <si>
    <t>1992-03-07</t>
  </si>
  <si>
    <t>1992-03-08</t>
  </si>
  <si>
    <t>1992-03-09</t>
  </si>
  <si>
    <t>1992-03-10</t>
  </si>
  <si>
    <t>1992-03-11</t>
  </si>
  <si>
    <t>1992-03-12</t>
  </si>
  <si>
    <t>1992-03-13</t>
  </si>
  <si>
    <t>1992-03-14</t>
  </si>
  <si>
    <t>1992-03-15</t>
  </si>
  <si>
    <t>1992-03-16</t>
  </si>
  <si>
    <t>1992-03-17</t>
  </si>
  <si>
    <t>1992-03-18</t>
  </si>
  <si>
    <t>1992-03-19</t>
  </si>
  <si>
    <t>1992-03-20</t>
  </si>
  <si>
    <t>1992-03-21</t>
  </si>
  <si>
    <t>1992-03-22</t>
  </si>
  <si>
    <t>1992-03-23</t>
  </si>
  <si>
    <t>1992-03-24</t>
  </si>
  <si>
    <t>1992-03-25</t>
  </si>
  <si>
    <t>1992-03-26</t>
  </si>
  <si>
    <t>1992-03-27</t>
  </si>
  <si>
    <t>1992-03-28</t>
  </si>
  <si>
    <t>1992-03-29</t>
  </si>
  <si>
    <t>1992-03-30</t>
  </si>
  <si>
    <t>1992-03-31</t>
  </si>
  <si>
    <t>1992-04-01</t>
  </si>
  <si>
    <t>1992-04-02</t>
  </si>
  <si>
    <t>1992-04-03</t>
  </si>
  <si>
    <t>1992-04-04</t>
  </si>
  <si>
    <t>1992-04-05</t>
  </si>
  <si>
    <t>1992-04-06</t>
  </si>
  <si>
    <t>1992-04-07</t>
  </si>
  <si>
    <t>1992-04-08</t>
  </si>
  <si>
    <t>1992-04-09</t>
  </si>
  <si>
    <t>1992-04-10</t>
  </si>
  <si>
    <t>1992-04-11</t>
  </si>
  <si>
    <t>1992-04-12</t>
  </si>
  <si>
    <t>1992-04-13</t>
  </si>
  <si>
    <t>1992-04-14</t>
  </si>
  <si>
    <t>1992-04-15</t>
  </si>
  <si>
    <t>1992-04-16</t>
  </si>
  <si>
    <t>1992-04-17</t>
  </si>
  <si>
    <t>1992-04-18</t>
  </si>
  <si>
    <t>1992-04-19</t>
  </si>
  <si>
    <t>1992-04-20</t>
  </si>
  <si>
    <t>1992-04-21</t>
  </si>
  <si>
    <t>1992-04-22</t>
  </si>
  <si>
    <t>1992-04-23</t>
  </si>
  <si>
    <t>1992-04-24</t>
  </si>
  <si>
    <t>1992-04-25</t>
  </si>
  <si>
    <t>1992-04-26</t>
  </si>
  <si>
    <t>1992-04-27</t>
  </si>
  <si>
    <t>1992-04-28</t>
  </si>
  <si>
    <t>1992-04-29</t>
  </si>
  <si>
    <t>1992-04-30</t>
  </si>
  <si>
    <t>1992-05-01</t>
  </si>
  <si>
    <t>1992-05-02</t>
  </si>
  <si>
    <t>1992-05-03</t>
  </si>
  <si>
    <t>1992-05-04</t>
  </si>
  <si>
    <t>1992-05-05</t>
  </si>
  <si>
    <t>1992-05-06</t>
  </si>
  <si>
    <t>1992-05-07</t>
  </si>
  <si>
    <t>1992-05-08</t>
  </si>
  <si>
    <t>1992-05-09</t>
  </si>
  <si>
    <t>1992-05-10</t>
  </si>
  <si>
    <t>1992-05-11</t>
  </si>
  <si>
    <t>1992-05-12</t>
  </si>
  <si>
    <t>1992-05-13</t>
  </si>
  <si>
    <t>1992-05-14</t>
  </si>
  <si>
    <t>1992-05-15</t>
  </si>
  <si>
    <t>1992-05-16</t>
  </si>
  <si>
    <t>1992-05-17</t>
  </si>
  <si>
    <t>1992-05-18</t>
  </si>
  <si>
    <t>1992-05-19</t>
  </si>
  <si>
    <t>1992-05-20</t>
  </si>
  <si>
    <t>1992-05-21</t>
  </si>
  <si>
    <t>1992-05-22</t>
  </si>
  <si>
    <t>1992-05-23</t>
  </si>
  <si>
    <t>1992-05-24</t>
  </si>
  <si>
    <t>1992-05-25</t>
  </si>
  <si>
    <t>1992-05-26</t>
  </si>
  <si>
    <t>1992-05-27</t>
  </si>
  <si>
    <t>1992-05-28</t>
  </si>
  <si>
    <t>1992-05-29</t>
  </si>
  <si>
    <t>1992-05-30</t>
  </si>
  <si>
    <t>1992-05-31</t>
  </si>
  <si>
    <t>1992-06-01</t>
  </si>
  <si>
    <t>1992-06-02</t>
  </si>
  <si>
    <t>1992-06-03</t>
  </si>
  <si>
    <t>1992-06-04</t>
  </si>
  <si>
    <t>1992-06-05</t>
  </si>
  <si>
    <t>1992-06-06</t>
  </si>
  <si>
    <t>1992-06-07</t>
  </si>
  <si>
    <t>1992-06-08</t>
  </si>
  <si>
    <t>1992-06-09</t>
  </si>
  <si>
    <t>1992-06-10</t>
  </si>
  <si>
    <t>1992-06-11</t>
  </si>
  <si>
    <t>1992-06-12</t>
  </si>
  <si>
    <t>1992-06-13</t>
  </si>
  <si>
    <t>1992-06-14</t>
  </si>
  <si>
    <t>1992-06-15</t>
  </si>
  <si>
    <t>1992-06-16</t>
  </si>
  <si>
    <t>1992-06-17</t>
  </si>
  <si>
    <t>1992-06-18</t>
  </si>
  <si>
    <t>1992-06-19</t>
  </si>
  <si>
    <t>1992-06-20</t>
  </si>
  <si>
    <t>1992-06-21</t>
  </si>
  <si>
    <t>1992-06-22</t>
  </si>
  <si>
    <t>1992-06-23</t>
  </si>
  <si>
    <t>1992-06-24</t>
  </si>
  <si>
    <t>1992-06-25</t>
  </si>
  <si>
    <t>1992-06-26</t>
  </si>
  <si>
    <t>1992-06-27</t>
  </si>
  <si>
    <t>1992-06-28</t>
  </si>
  <si>
    <t>1992-06-29</t>
  </si>
  <si>
    <t>1992-06-30</t>
  </si>
  <si>
    <t>1992-07-01</t>
  </si>
  <si>
    <t>1992-07-02</t>
  </si>
  <si>
    <t>1992-07-03</t>
  </si>
  <si>
    <t>1992-07-04</t>
  </si>
  <si>
    <t>1992-07-05</t>
  </si>
  <si>
    <t>1992-07-06</t>
  </si>
  <si>
    <t>1992-07-07</t>
  </si>
  <si>
    <t>1992-07-08</t>
  </si>
  <si>
    <t>1992-07-09</t>
  </si>
  <si>
    <t>1992-07-10</t>
  </si>
  <si>
    <t>1992-07-11</t>
  </si>
  <si>
    <t>1992-07-12</t>
  </si>
  <si>
    <t>1992-07-13</t>
  </si>
  <si>
    <t>1992-07-14</t>
  </si>
  <si>
    <t>1992-07-15</t>
  </si>
  <si>
    <t>1992-07-16</t>
  </si>
  <si>
    <t>1992-07-17</t>
  </si>
  <si>
    <t>1992-07-18</t>
  </si>
  <si>
    <t>1992-07-19</t>
  </si>
  <si>
    <t>1992-07-20</t>
  </si>
  <si>
    <t>1992-07-21</t>
  </si>
  <si>
    <t>1992-07-22</t>
  </si>
  <si>
    <t>1992-07-23</t>
  </si>
  <si>
    <t>1992-07-24</t>
  </si>
  <si>
    <t>1992-07-25</t>
  </si>
  <si>
    <t>1992-07-26</t>
  </si>
  <si>
    <t>1992-07-27</t>
  </si>
  <si>
    <t>1992-07-28</t>
  </si>
  <si>
    <t>1992-07-29</t>
  </si>
  <si>
    <t>1992-07-30</t>
  </si>
  <si>
    <t>1992-07-31</t>
  </si>
  <si>
    <t>1992-08-01</t>
  </si>
  <si>
    <t>1992-08-02</t>
  </si>
  <si>
    <t>1992-08-03</t>
  </si>
  <si>
    <t>1992-08-04</t>
  </si>
  <si>
    <t>1992-08-05</t>
  </si>
  <si>
    <t>1992-08-06</t>
  </si>
  <si>
    <t>1992-08-07</t>
  </si>
  <si>
    <t>1992-08-08</t>
  </si>
  <si>
    <t>1992-08-09</t>
  </si>
  <si>
    <t>1992-08-10</t>
  </si>
  <si>
    <t>1992-08-11</t>
  </si>
  <si>
    <t>1992-08-12</t>
  </si>
  <si>
    <t>1992-08-13</t>
  </si>
  <si>
    <t>1992-08-14</t>
  </si>
  <si>
    <t>1992-08-15</t>
  </si>
  <si>
    <t>1992-08-16</t>
  </si>
  <si>
    <t>1992-08-17</t>
  </si>
  <si>
    <t>1992-08-18</t>
  </si>
  <si>
    <t>1992-08-19</t>
  </si>
  <si>
    <t>1992-08-20</t>
  </si>
  <si>
    <t>1992-08-21</t>
  </si>
  <si>
    <t>1992-08-22</t>
  </si>
  <si>
    <t>1992-08-23</t>
  </si>
  <si>
    <t>1992-08-24</t>
  </si>
  <si>
    <t>1992-08-25</t>
  </si>
  <si>
    <t>1992-08-26</t>
  </si>
  <si>
    <t>1992-08-27</t>
  </si>
  <si>
    <t>1992-08-28</t>
  </si>
  <si>
    <t>1992-08-29</t>
  </si>
  <si>
    <t>1992-08-30</t>
  </si>
  <si>
    <t>1992-08-31</t>
  </si>
  <si>
    <t>1992-09-01</t>
  </si>
  <si>
    <t>1992-09-02</t>
  </si>
  <si>
    <t>1992-09-03</t>
  </si>
  <si>
    <t>1992-09-04</t>
  </si>
  <si>
    <t>1992-09-05</t>
  </si>
  <si>
    <t>1992-09-06</t>
  </si>
  <si>
    <t>1992-09-07</t>
  </si>
  <si>
    <t>1992-09-08</t>
  </si>
  <si>
    <t>1992-09-09</t>
  </si>
  <si>
    <t>1992-09-10</t>
  </si>
  <si>
    <t>1992-09-11</t>
  </si>
  <si>
    <t>1992-09-12</t>
  </si>
  <si>
    <t>1992-09-13</t>
  </si>
  <si>
    <t>1992-09-14</t>
  </si>
  <si>
    <t>1992-09-15</t>
  </si>
  <si>
    <t>1992-09-16</t>
  </si>
  <si>
    <t>1992-09-17</t>
  </si>
  <si>
    <t>1992-09-18</t>
  </si>
  <si>
    <t>1992-09-19</t>
  </si>
  <si>
    <t>1992-09-20</t>
  </si>
  <si>
    <t>1992-09-21</t>
  </si>
  <si>
    <t>1992-09-22</t>
  </si>
  <si>
    <t>1992-09-23</t>
  </si>
  <si>
    <t>1992-09-24</t>
  </si>
  <si>
    <t>1992-09-25</t>
  </si>
  <si>
    <t>1992-09-26</t>
  </si>
  <si>
    <t>1992-09-27</t>
  </si>
  <si>
    <t>1992-09-28</t>
  </si>
  <si>
    <t>1992-09-29</t>
  </si>
  <si>
    <t>1992-09-30</t>
  </si>
  <si>
    <t>1992-10-01</t>
  </si>
  <si>
    <t>1992-10-02</t>
  </si>
  <si>
    <t>1992-10-03</t>
  </si>
  <si>
    <t>1992-10-04</t>
  </si>
  <si>
    <t>1992-10-05</t>
  </si>
  <si>
    <t>1992-10-06</t>
  </si>
  <si>
    <t>1992-10-07</t>
  </si>
  <si>
    <t>1992-10-08</t>
  </si>
  <si>
    <t>1992-10-09</t>
  </si>
  <si>
    <t>1992-10-10</t>
  </si>
  <si>
    <t>1992-10-11</t>
  </si>
  <si>
    <t>1992-10-12</t>
  </si>
  <si>
    <t>1992-10-13</t>
  </si>
  <si>
    <t>1992-10-14</t>
  </si>
  <si>
    <t>1992-10-15</t>
  </si>
  <si>
    <t>1992-10-16</t>
  </si>
  <si>
    <t>1992-10-17</t>
  </si>
  <si>
    <t>1992-10-18</t>
  </si>
  <si>
    <t>1992-10-19</t>
  </si>
  <si>
    <t>1992-10-20</t>
  </si>
  <si>
    <t>1992-10-21</t>
  </si>
  <si>
    <t>1992-10-22</t>
  </si>
  <si>
    <t>1992-10-23</t>
  </si>
  <si>
    <t>1992-10-24</t>
  </si>
  <si>
    <t>1992-10-25</t>
  </si>
  <si>
    <t>1992-10-26</t>
  </si>
  <si>
    <t>1992-10-27</t>
  </si>
  <si>
    <t>1992-10-28</t>
  </si>
  <si>
    <t>1992-10-29</t>
  </si>
  <si>
    <t>1992-10-30</t>
  </si>
  <si>
    <t>1992-10-31</t>
  </si>
  <si>
    <t>1992-11-01</t>
  </si>
  <si>
    <t>1992-11-02</t>
  </si>
  <si>
    <t>1992-11-03</t>
  </si>
  <si>
    <t>1992-11-04</t>
  </si>
  <si>
    <t>1992-11-05</t>
  </si>
  <si>
    <t>1992-11-06</t>
  </si>
  <si>
    <t>1992-11-07</t>
  </si>
  <si>
    <t>1992-11-08</t>
  </si>
  <si>
    <t>1992-11-09</t>
  </si>
  <si>
    <t>1992-11-10</t>
  </si>
  <si>
    <t>1992-11-11</t>
  </si>
  <si>
    <t>1992-11-12</t>
  </si>
  <si>
    <t>1992-11-13</t>
  </si>
  <si>
    <t>1992-11-14</t>
  </si>
  <si>
    <t>1992-11-15</t>
  </si>
  <si>
    <t>1992-11-16</t>
  </si>
  <si>
    <t>1992-11-17</t>
  </si>
  <si>
    <t>1992-11-18</t>
  </si>
  <si>
    <t>1992-11-19</t>
  </si>
  <si>
    <t>1992-11-20</t>
  </si>
  <si>
    <t>1992-11-21</t>
  </si>
  <si>
    <t>1992-11-22</t>
  </si>
  <si>
    <t>1992-11-23</t>
  </si>
  <si>
    <t>1992-11-24</t>
  </si>
  <si>
    <t>1992-11-25</t>
  </si>
  <si>
    <t>1992-11-26</t>
  </si>
  <si>
    <t>1992-11-27</t>
  </si>
  <si>
    <t>1992-11-28</t>
  </si>
  <si>
    <t>1992-11-29</t>
  </si>
  <si>
    <t>1992-11-30</t>
  </si>
  <si>
    <t>1992-12-01</t>
  </si>
  <si>
    <t>1992-12-02</t>
  </si>
  <si>
    <t>1992-12-03</t>
  </si>
  <si>
    <t>1992-12-04</t>
  </si>
  <si>
    <t>1992-12-05</t>
  </si>
  <si>
    <t>1992-12-06</t>
  </si>
  <si>
    <t>1992-12-07</t>
  </si>
  <si>
    <t>1992-12-08</t>
  </si>
  <si>
    <t>1992-12-09</t>
  </si>
  <si>
    <t>1992-12-10</t>
  </si>
  <si>
    <t>1992-12-11</t>
  </si>
  <si>
    <t>1992-12-12</t>
  </si>
  <si>
    <t>1992-12-13</t>
  </si>
  <si>
    <t>1992-12-14</t>
  </si>
  <si>
    <t>1992-12-15</t>
  </si>
  <si>
    <t>1992-12-16</t>
  </si>
  <si>
    <t>1992-12-17</t>
  </si>
  <si>
    <t>1992-12-18</t>
  </si>
  <si>
    <t>1992-12-19</t>
  </si>
  <si>
    <t>1992-12-20</t>
  </si>
  <si>
    <t>1992-12-21</t>
  </si>
  <si>
    <t>1992-12-22</t>
  </si>
  <si>
    <t>1992-12-23</t>
  </si>
  <si>
    <t>1992-12-24</t>
  </si>
  <si>
    <t>1992-12-25</t>
  </si>
  <si>
    <t>1992-12-26</t>
  </si>
  <si>
    <t>1992-12-27</t>
  </si>
  <si>
    <t>1992-12-28</t>
  </si>
  <si>
    <t>1992-12-29</t>
  </si>
  <si>
    <t>1992-12-30</t>
  </si>
  <si>
    <t>1992-12-31</t>
  </si>
  <si>
    <t>1993-01-01</t>
  </si>
  <si>
    <t>1993-01-02</t>
  </si>
  <si>
    <t>1993-01-03</t>
  </si>
  <si>
    <t>1993-01-04</t>
  </si>
  <si>
    <t>1993-01-05</t>
  </si>
  <si>
    <t>1993-01-06</t>
  </si>
  <si>
    <t>1993-01-07</t>
  </si>
  <si>
    <t>1993-01-08</t>
  </si>
  <si>
    <t>1993-01-09</t>
  </si>
  <si>
    <t>1993-01-10</t>
  </si>
  <si>
    <t>1993-01-11</t>
  </si>
  <si>
    <t>1993-01-12</t>
  </si>
  <si>
    <t>1993-01-13</t>
  </si>
  <si>
    <t>1993-01-14</t>
  </si>
  <si>
    <t>1993-01-15</t>
  </si>
  <si>
    <t>1993-01-16</t>
  </si>
  <si>
    <t>1993-01-17</t>
  </si>
  <si>
    <t>1993-01-18</t>
  </si>
  <si>
    <t>1993-01-19</t>
  </si>
  <si>
    <t>1993-01-20</t>
  </si>
  <si>
    <t>1993-01-21</t>
  </si>
  <si>
    <t>1993-01-22</t>
  </si>
  <si>
    <t>1993-01-23</t>
  </si>
  <si>
    <t>1993-01-24</t>
  </si>
  <si>
    <t>1993-01-25</t>
  </si>
  <si>
    <t>1993-01-26</t>
  </si>
  <si>
    <t>1993-01-27</t>
  </si>
  <si>
    <t>1993-01-28</t>
  </si>
  <si>
    <t>1993-01-29</t>
  </si>
  <si>
    <t>1993-01-30</t>
  </si>
  <si>
    <t>1993-01-31</t>
  </si>
  <si>
    <t>1993-02-01</t>
  </si>
  <si>
    <t>1993-02-02</t>
  </si>
  <si>
    <t>1993-02-03</t>
  </si>
  <si>
    <t>1993-02-04</t>
  </si>
  <si>
    <t>1993-02-05</t>
  </si>
  <si>
    <t>1993-02-06</t>
  </si>
  <si>
    <t>1993-02-07</t>
  </si>
  <si>
    <t>1993-02-08</t>
  </si>
  <si>
    <t>1993-02-09</t>
  </si>
  <si>
    <t>1993-02-10</t>
  </si>
  <si>
    <t>1993-02-11</t>
  </si>
  <si>
    <t>1993-02-12</t>
  </si>
  <si>
    <t>1993-02-13</t>
  </si>
  <si>
    <t>1993-02-14</t>
  </si>
  <si>
    <t>1993-02-15</t>
  </si>
  <si>
    <t>1993-02-16</t>
  </si>
  <si>
    <t>1993-02-17</t>
  </si>
  <si>
    <t>1993-02-18</t>
  </si>
  <si>
    <t>1993-02-19</t>
  </si>
  <si>
    <t>1993-02-20</t>
  </si>
  <si>
    <t>1993-02-21</t>
  </si>
  <si>
    <t>1993-02-22</t>
  </si>
  <si>
    <t>1993-02-23</t>
  </si>
  <si>
    <t>1993-02-24</t>
  </si>
  <si>
    <t>1993-02-25</t>
  </si>
  <si>
    <t>1993-02-26</t>
  </si>
  <si>
    <t>1993-02-27</t>
  </si>
  <si>
    <t>1993-02-28</t>
  </si>
  <si>
    <t>1993-03-01</t>
  </si>
  <si>
    <t>1993-03-02</t>
  </si>
  <si>
    <t>1993-03-03</t>
  </si>
  <si>
    <t>1993-03-04</t>
  </si>
  <si>
    <t>1993-03-05</t>
  </si>
  <si>
    <t>1993-03-06</t>
  </si>
  <si>
    <t>1993-03-07</t>
  </si>
  <si>
    <t>1993-03-08</t>
  </si>
  <si>
    <t>1993-03-09</t>
  </si>
  <si>
    <t>1993-03-10</t>
  </si>
  <si>
    <t>1993-03-11</t>
  </si>
  <si>
    <t>1993-03-12</t>
  </si>
  <si>
    <t>1993-03-13</t>
  </si>
  <si>
    <t>1993-03-14</t>
  </si>
  <si>
    <t>1993-03-15</t>
  </si>
  <si>
    <t>1993-03-16</t>
  </si>
  <si>
    <t>1993-03-17</t>
  </si>
  <si>
    <t>1993-03-18</t>
  </si>
  <si>
    <t>1993-03-19</t>
  </si>
  <si>
    <t>1993-03-20</t>
  </si>
  <si>
    <t>1993-03-21</t>
  </si>
  <si>
    <t>1993-03-22</t>
  </si>
  <si>
    <t>1993-03-23</t>
  </si>
  <si>
    <t>1993-03-24</t>
  </si>
  <si>
    <t>1993-03-25</t>
  </si>
  <si>
    <t>1993-03-26</t>
  </si>
  <si>
    <t>1993-03-27</t>
  </si>
  <si>
    <t>1993-03-28</t>
  </si>
  <si>
    <t>1993-03-29</t>
  </si>
  <si>
    <t>1993-03-30</t>
  </si>
  <si>
    <t>1993-03-31</t>
  </si>
  <si>
    <t>1993-04-01</t>
  </si>
  <si>
    <t>1993-04-02</t>
  </si>
  <si>
    <t>1993-04-03</t>
  </si>
  <si>
    <t>1993-04-04</t>
  </si>
  <si>
    <t>1993-04-05</t>
  </si>
  <si>
    <t>1993-04-06</t>
  </si>
  <si>
    <t>1993-04-07</t>
  </si>
  <si>
    <t>1993-04-08</t>
  </si>
  <si>
    <t>1993-04-09</t>
  </si>
  <si>
    <t>1993-04-10</t>
  </si>
  <si>
    <t>1993-04-11</t>
  </si>
  <si>
    <t>1993-04-12</t>
  </si>
  <si>
    <t>1993-04-13</t>
  </si>
  <si>
    <t>1993-04-14</t>
  </si>
  <si>
    <t>1993-04-15</t>
  </si>
  <si>
    <t>1993-04-16</t>
  </si>
  <si>
    <t>1993-04-17</t>
  </si>
  <si>
    <t>1993-04-18</t>
  </si>
  <si>
    <t>1993-04-19</t>
  </si>
  <si>
    <t>1993-04-20</t>
  </si>
  <si>
    <t>1993-04-21</t>
  </si>
  <si>
    <t>1993-04-22</t>
  </si>
  <si>
    <t>1993-04-23</t>
  </si>
  <si>
    <t>1993-04-24</t>
  </si>
  <si>
    <t>1993-04-25</t>
  </si>
  <si>
    <t>1993-04-26</t>
  </si>
  <si>
    <t>1993-04-27</t>
  </si>
  <si>
    <t>1993-04-28</t>
  </si>
  <si>
    <t>1993-04-29</t>
  </si>
  <si>
    <t>1993-04-30</t>
  </si>
  <si>
    <t>1993-05-01</t>
  </si>
  <si>
    <t>1993-05-02</t>
  </si>
  <si>
    <t>1993-05-03</t>
  </si>
  <si>
    <t>1993-05-04</t>
  </si>
  <si>
    <t>1993-05-05</t>
  </si>
  <si>
    <t>1993-05-06</t>
  </si>
  <si>
    <t>1993-05-07</t>
  </si>
  <si>
    <t>1993-05-08</t>
  </si>
  <si>
    <t>1993-05-09</t>
  </si>
  <si>
    <t>1993-05-10</t>
  </si>
  <si>
    <t>1993-05-11</t>
  </si>
  <si>
    <t>1993-05-12</t>
  </si>
  <si>
    <t>1993-05-13</t>
  </si>
  <si>
    <t>1993-05-14</t>
  </si>
  <si>
    <t>1993-05-15</t>
  </si>
  <si>
    <t>1993-05-16</t>
  </si>
  <si>
    <t>1993-05-17</t>
  </si>
  <si>
    <t>1993-05-18</t>
  </si>
  <si>
    <t>1993-05-19</t>
  </si>
  <si>
    <t>1993-05-20</t>
  </si>
  <si>
    <t>1993-05-21</t>
  </si>
  <si>
    <t>1993-05-22</t>
  </si>
  <si>
    <t>1993-05-23</t>
  </si>
  <si>
    <t>1993-05-24</t>
  </si>
  <si>
    <t>1993-05-25</t>
  </si>
  <si>
    <t>1993-05-26</t>
  </si>
  <si>
    <t>1993-05-27</t>
  </si>
  <si>
    <t>1993-05-28</t>
  </si>
  <si>
    <t>1993-05-29</t>
  </si>
  <si>
    <t>1993-05-30</t>
  </si>
  <si>
    <t>1993-05-31</t>
  </si>
  <si>
    <t>1993-06-01</t>
  </si>
  <si>
    <t>1993-06-02</t>
  </si>
  <si>
    <t>1993-06-03</t>
  </si>
  <si>
    <t>1993-06-04</t>
  </si>
  <si>
    <t>1993-06-05</t>
  </si>
  <si>
    <t>1993-06-06</t>
  </si>
  <si>
    <t>1993-06-07</t>
  </si>
  <si>
    <t>1993-06-08</t>
  </si>
  <si>
    <t>1993-06-09</t>
  </si>
  <si>
    <t>1993-06-10</t>
  </si>
  <si>
    <t>1993-06-11</t>
  </si>
  <si>
    <t>1993-06-12</t>
  </si>
  <si>
    <t>1993-06-13</t>
  </si>
  <si>
    <t>1993-06-14</t>
  </si>
  <si>
    <t>1993-06-15</t>
  </si>
  <si>
    <t>1993-06-16</t>
  </si>
  <si>
    <t>1993-06-17</t>
  </si>
  <si>
    <t>1993-06-18</t>
  </si>
  <si>
    <t>1993-06-19</t>
  </si>
  <si>
    <t>1993-06-20</t>
  </si>
  <si>
    <t>1993-06-21</t>
  </si>
  <si>
    <t>1993-06-22</t>
  </si>
  <si>
    <t>1993-06-23</t>
  </si>
  <si>
    <t>1993-06-24</t>
  </si>
  <si>
    <t>1993-06-25</t>
  </si>
  <si>
    <t>1993-06-26</t>
  </si>
  <si>
    <t>1993-06-27</t>
  </si>
  <si>
    <t>1993-06-28</t>
  </si>
  <si>
    <t>1993-06-29</t>
  </si>
  <si>
    <t>1993-06-30</t>
  </si>
  <si>
    <t>1993-07-01</t>
  </si>
  <si>
    <t>1993-07-02</t>
  </si>
  <si>
    <t>1993-07-03</t>
  </si>
  <si>
    <t>1993-07-04</t>
  </si>
  <si>
    <t>1993-07-05</t>
  </si>
  <si>
    <t>1993-07-06</t>
  </si>
  <si>
    <t>1993-07-07</t>
  </si>
  <si>
    <t>1993-07-08</t>
  </si>
  <si>
    <t>1993-07-09</t>
  </si>
  <si>
    <t>1993-07-10</t>
  </si>
  <si>
    <t>1993-07-11</t>
  </si>
  <si>
    <t>1993-07-12</t>
  </si>
  <si>
    <t>1993-07-13</t>
  </si>
  <si>
    <t>1993-07-14</t>
  </si>
  <si>
    <t>1993-07-15</t>
  </si>
  <si>
    <t>1993-07-16</t>
  </si>
  <si>
    <t>1993-07-17</t>
  </si>
  <si>
    <t>1993-07-18</t>
  </si>
  <si>
    <t>1993-07-19</t>
  </si>
  <si>
    <t>1993-07-20</t>
  </si>
  <si>
    <t>1993-07-21</t>
  </si>
  <si>
    <t>1993-07-22</t>
  </si>
  <si>
    <t>1993-07-23</t>
  </si>
  <si>
    <t>1993-07-24</t>
  </si>
  <si>
    <t>1993-07-25</t>
  </si>
  <si>
    <t>1993-07-26</t>
  </si>
  <si>
    <t>1993-07-27</t>
  </si>
  <si>
    <t>1993-07-28</t>
  </si>
  <si>
    <t>1993-07-29</t>
  </si>
  <si>
    <t>1993-07-30</t>
  </si>
  <si>
    <t>1993-07-31</t>
  </si>
  <si>
    <t>1993-08-01</t>
  </si>
  <si>
    <t>1993-08-02</t>
  </si>
  <si>
    <t>1993-08-03</t>
  </si>
  <si>
    <t>1993-08-04</t>
  </si>
  <si>
    <t>1993-08-05</t>
  </si>
  <si>
    <t>1993-08-06</t>
  </si>
  <si>
    <t>1993-08-07</t>
  </si>
  <si>
    <t>1993-08-08</t>
  </si>
  <si>
    <t>1993-08-09</t>
  </si>
  <si>
    <t>1993-08-10</t>
  </si>
  <si>
    <t>1993-08-11</t>
  </si>
  <si>
    <t>1993-08-12</t>
  </si>
  <si>
    <t>1993-08-13</t>
  </si>
  <si>
    <t>1993-08-14</t>
  </si>
  <si>
    <t>1993-08-15</t>
  </si>
  <si>
    <t>1993-08-16</t>
  </si>
  <si>
    <t>1993-08-17</t>
  </si>
  <si>
    <t>1993-08-18</t>
  </si>
  <si>
    <t>1993-08-19</t>
  </si>
  <si>
    <t>1993-08-20</t>
  </si>
  <si>
    <t>1993-08-21</t>
  </si>
  <si>
    <t>1993-08-22</t>
  </si>
  <si>
    <t>1993-08-23</t>
  </si>
  <si>
    <t>1993-08-24</t>
  </si>
  <si>
    <t>1993-08-25</t>
  </si>
  <si>
    <t>1993-08-26</t>
  </si>
  <si>
    <t>1993-08-27</t>
  </si>
  <si>
    <t>1993-08-28</t>
  </si>
  <si>
    <t>1993-08-29</t>
  </si>
  <si>
    <t>1993-08-30</t>
  </si>
  <si>
    <t>1993-08-31</t>
  </si>
  <si>
    <t>1993-09-01</t>
  </si>
  <si>
    <t>1993-09-02</t>
  </si>
  <si>
    <t>1993-09-03</t>
  </si>
  <si>
    <t>1993-09-04</t>
  </si>
  <si>
    <t>1993-09-05</t>
  </si>
  <si>
    <t>1993-09-06</t>
  </si>
  <si>
    <t>1993-09-07</t>
  </si>
  <si>
    <t>1993-09-08</t>
  </si>
  <si>
    <t>1993-09-09</t>
  </si>
  <si>
    <t>1993-09-10</t>
  </si>
  <si>
    <t>1993-09-11</t>
  </si>
  <si>
    <t>1993-09-12</t>
  </si>
  <si>
    <t>1993-09-13</t>
  </si>
  <si>
    <t>1993-09-14</t>
  </si>
  <si>
    <t>1993-09-15</t>
  </si>
  <si>
    <t>1993-09-16</t>
  </si>
  <si>
    <t>1993-09-17</t>
  </si>
  <si>
    <t>1993-09-18</t>
  </si>
  <si>
    <t>1993-09-19</t>
  </si>
  <si>
    <t>1993-09-20</t>
  </si>
  <si>
    <t>1993-09-21</t>
  </si>
  <si>
    <t>1993-09-22</t>
  </si>
  <si>
    <t>1993-09-23</t>
  </si>
  <si>
    <t>1993-09-24</t>
  </si>
  <si>
    <t>1993-09-25</t>
  </si>
  <si>
    <t>1993-09-26</t>
  </si>
  <si>
    <t>1993-09-27</t>
  </si>
  <si>
    <t>1993-09-28</t>
  </si>
  <si>
    <t>1993-09-29</t>
  </si>
  <si>
    <t>1993-09-30</t>
  </si>
  <si>
    <t>1993-10-01</t>
  </si>
  <si>
    <t>1993-10-02</t>
  </si>
  <si>
    <t>1993-10-03</t>
  </si>
  <si>
    <t>1993-10-04</t>
  </si>
  <si>
    <t>1993-10-05</t>
  </si>
  <si>
    <t>1993-10-06</t>
  </si>
  <si>
    <t>1993-10-07</t>
  </si>
  <si>
    <t>1993-10-08</t>
  </si>
  <si>
    <t>1993-10-09</t>
  </si>
  <si>
    <t>1993-10-10</t>
  </si>
  <si>
    <t>1993-10-11</t>
  </si>
  <si>
    <t>1993-10-12</t>
  </si>
  <si>
    <t>1993-10-13</t>
  </si>
  <si>
    <t>1993-10-14</t>
  </si>
  <si>
    <t>1993-10-15</t>
  </si>
  <si>
    <t>1993-10-16</t>
  </si>
  <si>
    <t>1993-10-17</t>
  </si>
  <si>
    <t>1993-10-18</t>
  </si>
  <si>
    <t>1993-10-19</t>
  </si>
  <si>
    <t>1993-10-20</t>
  </si>
  <si>
    <t>1993-10-21</t>
  </si>
  <si>
    <t>1993-10-22</t>
  </si>
  <si>
    <t>1993-10-23</t>
  </si>
  <si>
    <t>1993-10-24</t>
  </si>
  <si>
    <t>1993-10-25</t>
  </si>
  <si>
    <t>1993-10-26</t>
  </si>
  <si>
    <t>1993-10-27</t>
  </si>
  <si>
    <t>1993-10-28</t>
  </si>
  <si>
    <t>1993-10-29</t>
  </si>
  <si>
    <t>1993-10-30</t>
  </si>
  <si>
    <t>1993-10-31</t>
  </si>
  <si>
    <t>1993-11-01</t>
  </si>
  <si>
    <t>1993-11-02</t>
  </si>
  <si>
    <t>1993-11-03</t>
  </si>
  <si>
    <t>1993-11-04</t>
  </si>
  <si>
    <t>1993-11-05</t>
  </si>
  <si>
    <t>1993-11-06</t>
  </si>
  <si>
    <t>1993-11-07</t>
  </si>
  <si>
    <t>1993-11-08</t>
  </si>
  <si>
    <t>1993-11-09</t>
  </si>
  <si>
    <t>1993-11-10</t>
  </si>
  <si>
    <t>1993-11-11</t>
  </si>
  <si>
    <t>1993-11-12</t>
  </si>
  <si>
    <t>1993-11-13</t>
  </si>
  <si>
    <t>1993-11-14</t>
  </si>
  <si>
    <t>1993-11-15</t>
  </si>
  <si>
    <t>1993-11-16</t>
  </si>
  <si>
    <t>1993-11-17</t>
  </si>
  <si>
    <t>1993-11-18</t>
  </si>
  <si>
    <t>1993-11-19</t>
  </si>
  <si>
    <t>1993-11-20</t>
  </si>
  <si>
    <t>1993-11-21</t>
  </si>
  <si>
    <t>1993-11-22</t>
  </si>
  <si>
    <t>1993-11-23</t>
  </si>
  <si>
    <t>1993-11-24</t>
  </si>
  <si>
    <t>1993-11-25</t>
  </si>
  <si>
    <t>1993-11-26</t>
  </si>
  <si>
    <t>1993-11-27</t>
  </si>
  <si>
    <t>1993-11-28</t>
  </si>
  <si>
    <t>1993-11-29</t>
  </si>
  <si>
    <t>1993-11-30</t>
  </si>
  <si>
    <t>1993-12-01</t>
  </si>
  <si>
    <t>1993-12-02</t>
  </si>
  <si>
    <t>1993-12-03</t>
  </si>
  <si>
    <t>1993-12-04</t>
  </si>
  <si>
    <t>1993-12-05</t>
  </si>
  <si>
    <t>1993-12-06</t>
  </si>
  <si>
    <t>1993-12-07</t>
  </si>
  <si>
    <t>1993-12-08</t>
  </si>
  <si>
    <t>1993-12-09</t>
  </si>
  <si>
    <t>1993-12-10</t>
  </si>
  <si>
    <t>1993-12-11</t>
  </si>
  <si>
    <t>1993-12-12</t>
  </si>
  <si>
    <t>1993-12-13</t>
  </si>
  <si>
    <t>1993-12-14</t>
  </si>
  <si>
    <t>1993-12-15</t>
  </si>
  <si>
    <t>1993-12-16</t>
  </si>
  <si>
    <t>1993-12-17</t>
  </si>
  <si>
    <t>1993-12-18</t>
  </si>
  <si>
    <t>1993-12-19</t>
  </si>
  <si>
    <t>1993-12-20</t>
  </si>
  <si>
    <t>1993-12-21</t>
  </si>
  <si>
    <t>1993-12-22</t>
  </si>
  <si>
    <t>1993-12-23</t>
  </si>
  <si>
    <t>1993-12-24</t>
  </si>
  <si>
    <t>1993-12-25</t>
  </si>
  <si>
    <t>1993-12-26</t>
  </si>
  <si>
    <t>1993-12-27</t>
  </si>
  <si>
    <t>1993-12-28</t>
  </si>
  <si>
    <t>1993-12-29</t>
  </si>
  <si>
    <t>1993-12-30</t>
  </si>
  <si>
    <t>1993-12-31</t>
  </si>
  <si>
    <t>1994-01-01</t>
  </si>
  <si>
    <t>1994-01-02</t>
  </si>
  <si>
    <t>1994-01-03</t>
  </si>
  <si>
    <t>1994-01-04</t>
  </si>
  <si>
    <t>1994-01-05</t>
  </si>
  <si>
    <t>1994-01-06</t>
  </si>
  <si>
    <t>1994-01-07</t>
  </si>
  <si>
    <t>1994-01-08</t>
  </si>
  <si>
    <t>1994-01-09</t>
  </si>
  <si>
    <t>1994-01-10</t>
  </si>
  <si>
    <t>1994-01-11</t>
  </si>
  <si>
    <t>1994-01-12</t>
  </si>
  <si>
    <t>1994-01-13</t>
  </si>
  <si>
    <t>1994-01-14</t>
  </si>
  <si>
    <t>1994-01-15</t>
  </si>
  <si>
    <t>1994-01-16</t>
  </si>
  <si>
    <t>1994-01-17</t>
  </si>
  <si>
    <t>1994-01-18</t>
  </si>
  <si>
    <t>1994-01-19</t>
  </si>
  <si>
    <t>1994-01-20</t>
  </si>
  <si>
    <t>1994-01-21</t>
  </si>
  <si>
    <t>1994-01-22</t>
  </si>
  <si>
    <t>1994-01-23</t>
  </si>
  <si>
    <t>1994-01-24</t>
  </si>
  <si>
    <t>1994-01-25</t>
  </si>
  <si>
    <t>1994-01-26</t>
  </si>
  <si>
    <t>1994-01-27</t>
  </si>
  <si>
    <t>1994-01-28</t>
  </si>
  <si>
    <t>1994-01-29</t>
  </si>
  <si>
    <t>1994-01-30</t>
  </si>
  <si>
    <t>1994-01-31</t>
  </si>
  <si>
    <t>1994-02-01</t>
  </si>
  <si>
    <t>1994-02-02</t>
  </si>
  <si>
    <t>1994-02-03</t>
  </si>
  <si>
    <t>1994-02-04</t>
  </si>
  <si>
    <t>1994-02-05</t>
  </si>
  <si>
    <t>1994-02-06</t>
  </si>
  <si>
    <t>1994-02-07</t>
  </si>
  <si>
    <t>1994-02-08</t>
  </si>
  <si>
    <t>1994-02-09</t>
  </si>
  <si>
    <t>1994-02-10</t>
  </si>
  <si>
    <t>1994-02-11</t>
  </si>
  <si>
    <t>1994-02-12</t>
  </si>
  <si>
    <t>1994-02-13</t>
  </si>
  <si>
    <t>1994-02-14</t>
  </si>
  <si>
    <t>1994-02-15</t>
  </si>
  <si>
    <t>1994-02-16</t>
  </si>
  <si>
    <t>1994-02-17</t>
  </si>
  <si>
    <t>1994-02-18</t>
  </si>
  <si>
    <t>1994-02-19</t>
  </si>
  <si>
    <t>1994-02-20</t>
  </si>
  <si>
    <t>1994-02-21</t>
  </si>
  <si>
    <t>1994-02-22</t>
  </si>
  <si>
    <t>1994-02-23</t>
  </si>
  <si>
    <t>1994-02-24</t>
  </si>
  <si>
    <t>1994-02-25</t>
  </si>
  <si>
    <t>1994-02-26</t>
  </si>
  <si>
    <t>1994-02-27</t>
  </si>
  <si>
    <t>1994-02-28</t>
  </si>
  <si>
    <t>1994-03-01</t>
  </si>
  <si>
    <t>1994-03-02</t>
  </si>
  <si>
    <t>1994-03-03</t>
  </si>
  <si>
    <t>1994-03-04</t>
  </si>
  <si>
    <t>1994-03-05</t>
  </si>
  <si>
    <t>1994-03-06</t>
  </si>
  <si>
    <t>1994-03-07</t>
  </si>
  <si>
    <t>1994-03-08</t>
  </si>
  <si>
    <t>1994-03-09</t>
  </si>
  <si>
    <t>1994-03-10</t>
  </si>
  <si>
    <t>1994-03-11</t>
  </si>
  <si>
    <t>1994-03-12</t>
  </si>
  <si>
    <t>1994-03-13</t>
  </si>
  <si>
    <t>1994-03-14</t>
  </si>
  <si>
    <t>1994-03-15</t>
  </si>
  <si>
    <t>1994-03-16</t>
  </si>
  <si>
    <t>1994-03-17</t>
  </si>
  <si>
    <t>1994-03-18</t>
  </si>
  <si>
    <t>1994-03-19</t>
  </si>
  <si>
    <t>1994-03-20</t>
  </si>
  <si>
    <t>1994-03-21</t>
  </si>
  <si>
    <t>1994-03-22</t>
  </si>
  <si>
    <t>1994-03-23</t>
  </si>
  <si>
    <t>1994-03-24</t>
  </si>
  <si>
    <t>1994-03-25</t>
  </si>
  <si>
    <t>1994-03-26</t>
  </si>
  <si>
    <t>1994-03-27</t>
  </si>
  <si>
    <t>1994-03-28</t>
  </si>
  <si>
    <t>1994-03-29</t>
  </si>
  <si>
    <t>1994-03-30</t>
  </si>
  <si>
    <t>1994-03-31</t>
  </si>
  <si>
    <t>1994-04-01</t>
  </si>
  <si>
    <t>1994-04-02</t>
  </si>
  <si>
    <t>1994-04-03</t>
  </si>
  <si>
    <t>1994-04-04</t>
  </si>
  <si>
    <t>1994-04-05</t>
  </si>
  <si>
    <t>1994-04-06</t>
  </si>
  <si>
    <t>1994-04-07</t>
  </si>
  <si>
    <t>1994-04-08</t>
  </si>
  <si>
    <t>1994-04-09</t>
  </si>
  <si>
    <t>1994-04-10</t>
  </si>
  <si>
    <t>1994-04-11</t>
  </si>
  <si>
    <t>1994-04-12</t>
  </si>
  <si>
    <t>1994-04-13</t>
  </si>
  <si>
    <t>1994-04-14</t>
  </si>
  <si>
    <t>1994-04-15</t>
  </si>
  <si>
    <t>1994-04-16</t>
  </si>
  <si>
    <t>1994-04-17</t>
  </si>
  <si>
    <t>1994-04-18</t>
  </si>
  <si>
    <t>1994-04-19</t>
  </si>
  <si>
    <t>1994-04-20</t>
  </si>
  <si>
    <t>1994-04-21</t>
  </si>
  <si>
    <t>1994-04-22</t>
  </si>
  <si>
    <t>1994-04-23</t>
  </si>
  <si>
    <t>1994-04-24</t>
  </si>
  <si>
    <t>1994-04-25</t>
  </si>
  <si>
    <t>1994-04-26</t>
  </si>
  <si>
    <t>1994-04-27</t>
  </si>
  <si>
    <t>1994-04-28</t>
  </si>
  <si>
    <t>1994-04-29</t>
  </si>
  <si>
    <t>1994-04-30</t>
  </si>
  <si>
    <t>1994-05-01</t>
  </si>
  <si>
    <t>1994-05-02</t>
  </si>
  <si>
    <t>1994-05-03</t>
  </si>
  <si>
    <t>1994-05-04</t>
  </si>
  <si>
    <t>1994-05-05</t>
  </si>
  <si>
    <t>1994-05-06</t>
  </si>
  <si>
    <t>1994-05-07</t>
  </si>
  <si>
    <t>1994-05-08</t>
  </si>
  <si>
    <t>1994-05-09</t>
  </si>
  <si>
    <t>1994-05-10</t>
  </si>
  <si>
    <t>1994-05-11</t>
  </si>
  <si>
    <t>1994-05-12</t>
  </si>
  <si>
    <t>1994-05-13</t>
  </si>
  <si>
    <t>1994-05-14</t>
  </si>
  <si>
    <t>1994-05-15</t>
  </si>
  <si>
    <t>1994-05-16</t>
  </si>
  <si>
    <t>1994-05-17</t>
  </si>
  <si>
    <t>1994-05-18</t>
  </si>
  <si>
    <t>1994-05-19</t>
  </si>
  <si>
    <t>1994-05-20</t>
  </si>
  <si>
    <t>1994-05-21</t>
  </si>
  <si>
    <t>1994-05-22</t>
  </si>
  <si>
    <t>1994-05-23</t>
  </si>
  <si>
    <t>1994-05-24</t>
  </si>
  <si>
    <t>1994-05-25</t>
  </si>
  <si>
    <t>1994-05-26</t>
  </si>
  <si>
    <t>1994-05-27</t>
  </si>
  <si>
    <t>1994-05-28</t>
  </si>
  <si>
    <t>1994-05-29</t>
  </si>
  <si>
    <t>1994-05-30</t>
  </si>
  <si>
    <t>1994-05-31</t>
  </si>
  <si>
    <t>1994-06-01</t>
  </si>
  <si>
    <t>1994-06-02</t>
  </si>
  <si>
    <t>1994-06-03</t>
  </si>
  <si>
    <t>1994-06-04</t>
  </si>
  <si>
    <t>1994-06-05</t>
  </si>
  <si>
    <t>1994-06-06</t>
  </si>
  <si>
    <t>1994-06-07</t>
  </si>
  <si>
    <t>1994-06-08</t>
  </si>
  <si>
    <t>1994-06-09</t>
  </si>
  <si>
    <t>1994-06-10</t>
  </si>
  <si>
    <t>1994-06-11</t>
  </si>
  <si>
    <t>1994-06-12</t>
  </si>
  <si>
    <t>1994-06-13</t>
  </si>
  <si>
    <t>1994-06-14</t>
  </si>
  <si>
    <t>1994-06-15</t>
  </si>
  <si>
    <t>1994-06-16</t>
  </si>
  <si>
    <t>1994-06-17</t>
  </si>
  <si>
    <t>1994-06-18</t>
  </si>
  <si>
    <t>1994-06-19</t>
  </si>
  <si>
    <t>1994-06-20</t>
  </si>
  <si>
    <t>1994-06-21</t>
  </si>
  <si>
    <t>1994-06-22</t>
  </si>
  <si>
    <t>1994-06-23</t>
  </si>
  <si>
    <t>1994-06-24</t>
  </si>
  <si>
    <t>1994-06-25</t>
  </si>
  <si>
    <t>1994-06-26</t>
  </si>
  <si>
    <t>1994-06-27</t>
  </si>
  <si>
    <t>1994-06-28</t>
  </si>
  <si>
    <t>1994-06-29</t>
  </si>
  <si>
    <t>1994-06-30</t>
  </si>
  <si>
    <t>1994-07-01</t>
  </si>
  <si>
    <t>1994-07-02</t>
  </si>
  <si>
    <t>1994-07-03</t>
  </si>
  <si>
    <t>1994-07-04</t>
  </si>
  <si>
    <t>1994-07-05</t>
  </si>
  <si>
    <t>1994-07-06</t>
  </si>
  <si>
    <t>1994-07-07</t>
  </si>
  <si>
    <t>1994-07-08</t>
  </si>
  <si>
    <t>1994-07-09</t>
  </si>
  <si>
    <t>1994-07-10</t>
  </si>
  <si>
    <t>1994-07-11</t>
  </si>
  <si>
    <t>1994-07-12</t>
  </si>
  <si>
    <t>1994-07-13</t>
  </si>
  <si>
    <t>1994-07-14</t>
  </si>
  <si>
    <t>1994-07-15</t>
  </si>
  <si>
    <t>1994-07-16</t>
  </si>
  <si>
    <t>1994-07-17</t>
  </si>
  <si>
    <t>1994-07-18</t>
  </si>
  <si>
    <t>1994-07-19</t>
  </si>
  <si>
    <t>1994-07-20</t>
  </si>
  <si>
    <t>1994-07-21</t>
  </si>
  <si>
    <t>1994-07-22</t>
  </si>
  <si>
    <t>1994-07-23</t>
  </si>
  <si>
    <t>1994-07-24</t>
  </si>
  <si>
    <t>1994-07-25</t>
  </si>
  <si>
    <t>1994-07-26</t>
  </si>
  <si>
    <t>1994-07-27</t>
  </si>
  <si>
    <t>1994-07-28</t>
  </si>
  <si>
    <t>1994-07-29</t>
  </si>
  <si>
    <t>1994-07-30</t>
  </si>
  <si>
    <t>1994-07-31</t>
  </si>
  <si>
    <t>1994-08-01</t>
  </si>
  <si>
    <t>1994-08-02</t>
  </si>
  <si>
    <t>1994-08-03</t>
  </si>
  <si>
    <t>1994-08-04</t>
  </si>
  <si>
    <t>1994-08-05</t>
  </si>
  <si>
    <t>1994-08-06</t>
  </si>
  <si>
    <t>1994-08-07</t>
  </si>
  <si>
    <t>1994-08-08</t>
  </si>
  <si>
    <t>1994-08-09</t>
  </si>
  <si>
    <t>1994-08-10</t>
  </si>
  <si>
    <t>1994-08-11</t>
  </si>
  <si>
    <t>1994-08-12</t>
  </si>
  <si>
    <t>1994-08-13</t>
  </si>
  <si>
    <t>1994-08-14</t>
  </si>
  <si>
    <t>1994-08-15</t>
  </si>
  <si>
    <t>1994-08-16</t>
  </si>
  <si>
    <t>1994-08-17</t>
  </si>
  <si>
    <t>1994-08-18</t>
  </si>
  <si>
    <t>1994-08-19</t>
  </si>
  <si>
    <t>1994-08-20</t>
  </si>
  <si>
    <t>1994-08-21</t>
  </si>
  <si>
    <t>1994-08-22</t>
  </si>
  <si>
    <t>1994-08-23</t>
  </si>
  <si>
    <t>1994-08-24</t>
  </si>
  <si>
    <t>1994-08-25</t>
  </si>
  <si>
    <t>1994-08-26</t>
  </si>
  <si>
    <t>1994-08-27</t>
  </si>
  <si>
    <t>1994-08-28</t>
  </si>
  <si>
    <t>1994-08-29</t>
  </si>
  <si>
    <t>1994-08-30</t>
  </si>
  <si>
    <t>1994-08-31</t>
  </si>
  <si>
    <t>1994-09-01</t>
  </si>
  <si>
    <t>1994-09-02</t>
  </si>
  <si>
    <t>1994-09-03</t>
  </si>
  <si>
    <t>1994-09-04</t>
  </si>
  <si>
    <t>1994-09-05</t>
  </si>
  <si>
    <t>1994-09-06</t>
  </si>
  <si>
    <t>1994-09-07</t>
  </si>
  <si>
    <t>1994-09-08</t>
  </si>
  <si>
    <t>1994-09-09</t>
  </si>
  <si>
    <t>1994-09-10</t>
  </si>
  <si>
    <t>1994-09-11</t>
  </si>
  <si>
    <t>1994-09-12</t>
  </si>
  <si>
    <t>1994-09-13</t>
  </si>
  <si>
    <t>1994-09-14</t>
  </si>
  <si>
    <t>1994-09-15</t>
  </si>
  <si>
    <t>1994-09-16</t>
  </si>
  <si>
    <t>1994-09-17</t>
  </si>
  <si>
    <t>1994-09-18</t>
  </si>
  <si>
    <t>1994-09-19</t>
  </si>
  <si>
    <t>1994-09-20</t>
  </si>
  <si>
    <t>1994-09-21</t>
  </si>
  <si>
    <t>1994-09-22</t>
  </si>
  <si>
    <t>1994-09-23</t>
  </si>
  <si>
    <t>1994-09-24</t>
  </si>
  <si>
    <t>1994-09-25</t>
  </si>
  <si>
    <t>1994-09-26</t>
  </si>
  <si>
    <t>1994-09-27</t>
  </si>
  <si>
    <t>1994-09-28</t>
  </si>
  <si>
    <t>1994-09-29</t>
  </si>
  <si>
    <t>1994-09-30</t>
  </si>
  <si>
    <t>1994-10-01</t>
  </si>
  <si>
    <t>1994-10-02</t>
  </si>
  <si>
    <t>1994-10-03</t>
  </si>
  <si>
    <t>1994-10-04</t>
  </si>
  <si>
    <t>1994-10-05</t>
  </si>
  <si>
    <t>1994-10-06</t>
  </si>
  <si>
    <t>1994-10-07</t>
  </si>
  <si>
    <t>1994-10-08</t>
  </si>
  <si>
    <t>1994-10-09</t>
  </si>
  <si>
    <t>1994-10-10</t>
  </si>
  <si>
    <t>1994-10-11</t>
  </si>
  <si>
    <t>1994-10-12</t>
  </si>
  <si>
    <t>1994-10-13</t>
  </si>
  <si>
    <t>1994-10-14</t>
  </si>
  <si>
    <t>1994-10-15</t>
  </si>
  <si>
    <t>1994-10-16</t>
  </si>
  <si>
    <t>1994-10-17</t>
  </si>
  <si>
    <t>1994-10-18</t>
  </si>
  <si>
    <t>1994-10-19</t>
  </si>
  <si>
    <t>1994-10-20</t>
  </si>
  <si>
    <t>1994-10-21</t>
  </si>
  <si>
    <t>1994-10-22</t>
  </si>
  <si>
    <t>1994-10-23</t>
  </si>
  <si>
    <t>1994-10-24</t>
  </si>
  <si>
    <t>1994-10-25</t>
  </si>
  <si>
    <t>1994-10-26</t>
  </si>
  <si>
    <t>1994-10-27</t>
  </si>
  <si>
    <t>1994-10-28</t>
  </si>
  <si>
    <t>1994-10-29</t>
  </si>
  <si>
    <t>1994-10-30</t>
  </si>
  <si>
    <t>1994-10-31</t>
  </si>
  <si>
    <t>1994-11-01</t>
  </si>
  <si>
    <t>1994-11-02</t>
  </si>
  <si>
    <t>1994-11-03</t>
  </si>
  <si>
    <t>1994-11-04</t>
  </si>
  <si>
    <t>1994-11-05</t>
  </si>
  <si>
    <t>1994-11-06</t>
  </si>
  <si>
    <t>1994-11-07</t>
  </si>
  <si>
    <t>1994-11-08</t>
  </si>
  <si>
    <t>1994-11-09</t>
  </si>
  <si>
    <t>1994-11-10</t>
  </si>
  <si>
    <t>1994-11-11</t>
  </si>
  <si>
    <t>1994-11-12</t>
  </si>
  <si>
    <t>1994-11-13</t>
  </si>
  <si>
    <t>1994-11-14</t>
  </si>
  <si>
    <t>1994-11-15</t>
  </si>
  <si>
    <t>1994-11-16</t>
  </si>
  <si>
    <t>1994-11-17</t>
  </si>
  <si>
    <t>1994-11-18</t>
  </si>
  <si>
    <t>1994-11-19</t>
  </si>
  <si>
    <t>1994-11-20</t>
  </si>
  <si>
    <t>1994-11-21</t>
  </si>
  <si>
    <t>1994-11-22</t>
  </si>
  <si>
    <t>1994-11-23</t>
  </si>
  <si>
    <t>1994-11-24</t>
  </si>
  <si>
    <t>1994-11-25</t>
  </si>
  <si>
    <t>1994-11-26</t>
  </si>
  <si>
    <t>1994-11-27</t>
  </si>
  <si>
    <t>1994-11-28</t>
  </si>
  <si>
    <t>1994-11-29</t>
  </si>
  <si>
    <t>1994-11-30</t>
  </si>
  <si>
    <t>1994-12-01</t>
  </si>
  <si>
    <t>1994-12-02</t>
  </si>
  <si>
    <t>1994-12-03</t>
  </si>
  <si>
    <t>1994-12-04</t>
  </si>
  <si>
    <t>1994-12-05</t>
  </si>
  <si>
    <t>1994-12-06</t>
  </si>
  <si>
    <t>1994-12-07</t>
  </si>
  <si>
    <t>1994-12-08</t>
  </si>
  <si>
    <t>1994-12-09</t>
  </si>
  <si>
    <t>1994-12-10</t>
  </si>
  <si>
    <t>1994-12-11</t>
  </si>
  <si>
    <t>1994-12-12</t>
  </si>
  <si>
    <t>1994-12-13</t>
  </si>
  <si>
    <t>1994-12-14</t>
  </si>
  <si>
    <t>1994-12-15</t>
  </si>
  <si>
    <t>1994-12-16</t>
  </si>
  <si>
    <t>1994-12-17</t>
  </si>
  <si>
    <t>1994-12-18</t>
  </si>
  <si>
    <t>1994-12-19</t>
  </si>
  <si>
    <t>1994-12-20</t>
  </si>
  <si>
    <t>1994-12-21</t>
  </si>
  <si>
    <t>1994-12-22</t>
  </si>
  <si>
    <t>1994-12-23</t>
  </si>
  <si>
    <t>1994-12-24</t>
  </si>
  <si>
    <t>1994-12-25</t>
  </si>
  <si>
    <t>1994-12-26</t>
  </si>
  <si>
    <t>1994-12-27</t>
  </si>
  <si>
    <t>1994-12-28</t>
  </si>
  <si>
    <t>1994-12-29</t>
  </si>
  <si>
    <t>1994-12-30</t>
  </si>
  <si>
    <t>1994-12-31</t>
  </si>
  <si>
    <t>1995-01-01</t>
  </si>
  <si>
    <t>1995-01-02</t>
  </si>
  <si>
    <t>1995-01-03</t>
  </si>
  <si>
    <t>1995-01-04</t>
  </si>
  <si>
    <t>1995-01-05</t>
  </si>
  <si>
    <t>1995-01-06</t>
  </si>
  <si>
    <t>1995-01-07</t>
  </si>
  <si>
    <t>1995-01-08</t>
  </si>
  <si>
    <t>1995-01-09</t>
  </si>
  <si>
    <t>1995-01-10</t>
  </si>
  <si>
    <t>1995-01-11</t>
  </si>
  <si>
    <t>1995-01-12</t>
  </si>
  <si>
    <t>1995-01-13</t>
  </si>
  <si>
    <t>1995-01-14</t>
  </si>
  <si>
    <t>1995-01-15</t>
  </si>
  <si>
    <t>1995-01-16</t>
  </si>
  <si>
    <t>1995-01-17</t>
  </si>
  <si>
    <t>1995-01-18</t>
  </si>
  <si>
    <t>1995-01-19</t>
  </si>
  <si>
    <t>1995-01-20</t>
  </si>
  <si>
    <t>1995-01-21</t>
  </si>
  <si>
    <t>1995-01-22</t>
  </si>
  <si>
    <t>1995-01-23</t>
  </si>
  <si>
    <t>1995-01-24</t>
  </si>
  <si>
    <t>1995-01-25</t>
  </si>
  <si>
    <t>1995-01-26</t>
  </si>
  <si>
    <t>1995-01-27</t>
  </si>
  <si>
    <t>1995-01-28</t>
  </si>
  <si>
    <t>1995-01-29</t>
  </si>
  <si>
    <t>1995-01-30</t>
  </si>
  <si>
    <t>1995-01-31</t>
  </si>
  <si>
    <t>1995-02-01</t>
  </si>
  <si>
    <t>1995-02-02</t>
  </si>
  <si>
    <t>1995-02-03</t>
  </si>
  <si>
    <t>1995-02-04</t>
  </si>
  <si>
    <t>1995-02-05</t>
  </si>
  <si>
    <t>1995-02-06</t>
  </si>
  <si>
    <t>1995-02-07</t>
  </si>
  <si>
    <t>1995-02-08</t>
  </si>
  <si>
    <t>1995-02-09</t>
  </si>
  <si>
    <t>1995-02-10</t>
  </si>
  <si>
    <t>1995-02-11</t>
  </si>
  <si>
    <t>1995-02-12</t>
  </si>
  <si>
    <t>1995-02-13</t>
  </si>
  <si>
    <t>1995-02-14</t>
  </si>
  <si>
    <t>1995-02-15</t>
  </si>
  <si>
    <t>1995-02-16</t>
  </si>
  <si>
    <t>1995-02-17</t>
  </si>
  <si>
    <t>1995-02-18</t>
  </si>
  <si>
    <t>1995-02-19</t>
  </si>
  <si>
    <t>1995-02-20</t>
  </si>
  <si>
    <t>1995-02-21</t>
  </si>
  <si>
    <t>1995-02-22</t>
  </si>
  <si>
    <t>1995-02-23</t>
  </si>
  <si>
    <t>1995-02-24</t>
  </si>
  <si>
    <t>1995-02-25</t>
  </si>
  <si>
    <t>1995-02-26</t>
  </si>
  <si>
    <t>1995-02-27</t>
  </si>
  <si>
    <t>1995-02-28</t>
  </si>
  <si>
    <t>1995-03-01</t>
  </si>
  <si>
    <t>1995-03-02</t>
  </si>
  <si>
    <t>1995-03-03</t>
  </si>
  <si>
    <t>1995-03-04</t>
  </si>
  <si>
    <t>1995-03-05</t>
  </si>
  <si>
    <t>1995-03-06</t>
  </si>
  <si>
    <t>1995-03-07</t>
  </si>
  <si>
    <t>1995-03-08</t>
  </si>
  <si>
    <t>1995-03-09</t>
  </si>
  <si>
    <t>1995-03-10</t>
  </si>
  <si>
    <t>1995-03-11</t>
  </si>
  <si>
    <t>1995-03-12</t>
  </si>
  <si>
    <t>1995-03-13</t>
  </si>
  <si>
    <t>1995-03-14</t>
  </si>
  <si>
    <t>1995-03-15</t>
  </si>
  <si>
    <t>1995-03-16</t>
  </si>
  <si>
    <t>1995-03-17</t>
  </si>
  <si>
    <t>1995-03-18</t>
  </si>
  <si>
    <t>1995-03-19</t>
  </si>
  <si>
    <t>1995-03-20</t>
  </si>
  <si>
    <t>1995-03-21</t>
  </si>
  <si>
    <t>1995-03-22</t>
  </si>
  <si>
    <t>1995-03-23</t>
  </si>
  <si>
    <t>1995-03-24</t>
  </si>
  <si>
    <t>1995-03-25</t>
  </si>
  <si>
    <t>1995-03-26</t>
  </si>
  <si>
    <t>1995-03-27</t>
  </si>
  <si>
    <t>1995-03-28</t>
  </si>
  <si>
    <t>1995-03-29</t>
  </si>
  <si>
    <t>1995-03-30</t>
  </si>
  <si>
    <t>1995-03-31</t>
  </si>
  <si>
    <t>1995-04-01</t>
  </si>
  <si>
    <t>1995-04-02</t>
  </si>
  <si>
    <t>1995-04-03</t>
  </si>
  <si>
    <t>1995-04-04</t>
  </si>
  <si>
    <t>1995-04-05</t>
  </si>
  <si>
    <t>1995-04-06</t>
  </si>
  <si>
    <t>1995-04-07</t>
  </si>
  <si>
    <t>1995-04-08</t>
  </si>
  <si>
    <t>1995-04-09</t>
  </si>
  <si>
    <t>1995-04-10</t>
  </si>
  <si>
    <t>1995-04-11</t>
  </si>
  <si>
    <t>1995-04-12</t>
  </si>
  <si>
    <t>1995-04-13</t>
  </si>
  <si>
    <t>1995-04-14</t>
  </si>
  <si>
    <t>1995-04-15</t>
  </si>
  <si>
    <t>1995-04-16</t>
  </si>
  <si>
    <t>1995-04-17</t>
  </si>
  <si>
    <t>1995-04-18</t>
  </si>
  <si>
    <t>1995-04-19</t>
  </si>
  <si>
    <t>1995-04-20</t>
  </si>
  <si>
    <t>1995-04-21</t>
  </si>
  <si>
    <t>1995-04-22</t>
  </si>
  <si>
    <t>1995-04-23</t>
  </si>
  <si>
    <t>1995-04-24</t>
  </si>
  <si>
    <t>1995-04-25</t>
  </si>
  <si>
    <t>1995-04-26</t>
  </si>
  <si>
    <t>1995-04-27</t>
  </si>
  <si>
    <t>1995-04-28</t>
  </si>
  <si>
    <t>1995-04-29</t>
  </si>
  <si>
    <t>1995-04-30</t>
  </si>
  <si>
    <t>1995-05-01</t>
  </si>
  <si>
    <t>1995-05-02</t>
  </si>
  <si>
    <t>1995-05-03</t>
  </si>
  <si>
    <t>1995-05-04</t>
  </si>
  <si>
    <t>1995-05-05</t>
  </si>
  <si>
    <t>1995-05-06</t>
  </si>
  <si>
    <t>1995-05-07</t>
  </si>
  <si>
    <t>1995-05-08</t>
  </si>
  <si>
    <t>1995-05-09</t>
  </si>
  <si>
    <t>1995-05-10</t>
  </si>
  <si>
    <t>1995-05-11</t>
  </si>
  <si>
    <t>1995-05-12</t>
  </si>
  <si>
    <t>1995-05-13</t>
  </si>
  <si>
    <t>1995-05-14</t>
  </si>
  <si>
    <t>1995-05-15</t>
  </si>
  <si>
    <t>1995-05-16</t>
  </si>
  <si>
    <t>1995-05-17</t>
  </si>
  <si>
    <t>1995-05-18</t>
  </si>
  <si>
    <t>1995-05-19</t>
  </si>
  <si>
    <t>1995-05-20</t>
  </si>
  <si>
    <t>1995-05-21</t>
  </si>
  <si>
    <t>1995-05-22</t>
  </si>
  <si>
    <t>1995-05-23</t>
  </si>
  <si>
    <t>1995-05-24</t>
  </si>
  <si>
    <t>1995-05-25</t>
  </si>
  <si>
    <t>1995-05-26</t>
  </si>
  <si>
    <t>1995-05-27</t>
  </si>
  <si>
    <t>1995-05-28</t>
  </si>
  <si>
    <t>1995-05-29</t>
  </si>
  <si>
    <t>1995-05-30</t>
  </si>
  <si>
    <t>1995-05-31</t>
  </si>
  <si>
    <t>1995-06-01</t>
  </si>
  <si>
    <t>1995-06-02</t>
  </si>
  <si>
    <t>1995-06-03</t>
  </si>
  <si>
    <t>1995-06-04</t>
  </si>
  <si>
    <t>1995-06-05</t>
  </si>
  <si>
    <t>1995-06-06</t>
  </si>
  <si>
    <t>1995-06-07</t>
  </si>
  <si>
    <t>1995-06-08</t>
  </si>
  <si>
    <t>1995-06-09</t>
  </si>
  <si>
    <t>1995-06-10</t>
  </si>
  <si>
    <t>1995-06-11</t>
  </si>
  <si>
    <t>1995-06-12</t>
  </si>
  <si>
    <t>1995-06-13</t>
  </si>
  <si>
    <t>1995-06-14</t>
  </si>
  <si>
    <t>1995-06-15</t>
  </si>
  <si>
    <t>1995-06-16</t>
  </si>
  <si>
    <t>1995-06-17</t>
  </si>
  <si>
    <t>1995-06-18</t>
  </si>
  <si>
    <t>1995-06-19</t>
  </si>
  <si>
    <t>1995-06-20</t>
  </si>
  <si>
    <t>1995-06-21</t>
  </si>
  <si>
    <t>1995-06-22</t>
  </si>
  <si>
    <t>1995-06-23</t>
  </si>
  <si>
    <t>1995-06-24</t>
  </si>
  <si>
    <t>1995-06-25</t>
  </si>
  <si>
    <t>1995-06-26</t>
  </si>
  <si>
    <t>1995-06-27</t>
  </si>
  <si>
    <t>1995-06-28</t>
  </si>
  <si>
    <t>1995-06-29</t>
  </si>
  <si>
    <t>1995-06-30</t>
  </si>
  <si>
    <t>1995-07-01</t>
  </si>
  <si>
    <t>1995-07-02</t>
  </si>
  <si>
    <t>1995-07-03</t>
  </si>
  <si>
    <t>1995-07-04</t>
  </si>
  <si>
    <t>1995-07-05</t>
  </si>
  <si>
    <t>1995-07-06</t>
  </si>
  <si>
    <t>1995-07-07</t>
  </si>
  <si>
    <t>1995-07-08</t>
  </si>
  <si>
    <t>1995-07-09</t>
  </si>
  <si>
    <t>1995-07-10</t>
  </si>
  <si>
    <t>1995-07-11</t>
  </si>
  <si>
    <t>1995-07-12</t>
  </si>
  <si>
    <t>1995-07-13</t>
  </si>
  <si>
    <t>1995-07-14</t>
  </si>
  <si>
    <t>1995-07-15</t>
  </si>
  <si>
    <t>1995-07-16</t>
  </si>
  <si>
    <t>1995-07-17</t>
  </si>
  <si>
    <t>1995-07-18</t>
  </si>
  <si>
    <t>1995-07-19</t>
  </si>
  <si>
    <t>1995-07-20</t>
  </si>
  <si>
    <t>1995-07-21</t>
  </si>
  <si>
    <t>1995-07-22</t>
  </si>
  <si>
    <t>1995-07-23</t>
  </si>
  <si>
    <t>1995-07-24</t>
  </si>
  <si>
    <t>1995-07-25</t>
  </si>
  <si>
    <t>1995-07-26</t>
  </si>
  <si>
    <t>1995-07-27</t>
  </si>
  <si>
    <t>1995-07-28</t>
  </si>
  <si>
    <t>1995-07-29</t>
  </si>
  <si>
    <t>1995-07-30</t>
  </si>
  <si>
    <t>1995-07-31</t>
  </si>
  <si>
    <t>1995-08-01</t>
  </si>
  <si>
    <t>1995-08-02</t>
  </si>
  <si>
    <t>1995-08-03</t>
  </si>
  <si>
    <t>1995-08-04</t>
  </si>
  <si>
    <t>1995-08-05</t>
  </si>
  <si>
    <t>1995-08-06</t>
  </si>
  <si>
    <t>1995-08-07</t>
  </si>
  <si>
    <t>1995-08-08</t>
  </si>
  <si>
    <t>1995-08-09</t>
  </si>
  <si>
    <t>1995-08-10</t>
  </si>
  <si>
    <t>1995-08-11</t>
  </si>
  <si>
    <t>1995-08-12</t>
  </si>
  <si>
    <t>1995-08-13</t>
  </si>
  <si>
    <t>1995-08-14</t>
  </si>
  <si>
    <t>1995-08-15</t>
  </si>
  <si>
    <t>1995-08-16</t>
  </si>
  <si>
    <t>1995-08-17</t>
  </si>
  <si>
    <t>1995-08-18</t>
  </si>
  <si>
    <t>1995-08-19</t>
  </si>
  <si>
    <t>1995-08-20</t>
  </si>
  <si>
    <t>1995-08-21</t>
  </si>
  <si>
    <t>1995-08-22</t>
  </si>
  <si>
    <t>1995-08-23</t>
  </si>
  <si>
    <t>1995-08-24</t>
  </si>
  <si>
    <t>1995-08-25</t>
  </si>
  <si>
    <t>1995-08-26</t>
  </si>
  <si>
    <t>1995-08-27</t>
  </si>
  <si>
    <t>1995-08-28</t>
  </si>
  <si>
    <t>1995-08-29</t>
  </si>
  <si>
    <t>1995-08-30</t>
  </si>
  <si>
    <t>1995-08-31</t>
  </si>
  <si>
    <t>1995-09-01</t>
  </si>
  <si>
    <t>1995-09-02</t>
  </si>
  <si>
    <t>1995-09-03</t>
  </si>
  <si>
    <t>1995-09-04</t>
  </si>
  <si>
    <t>1995-09-05</t>
  </si>
  <si>
    <t>1995-09-06</t>
  </si>
  <si>
    <t>1995-09-07</t>
  </si>
  <si>
    <t>1995-09-08</t>
  </si>
  <si>
    <t>1995-09-09</t>
  </si>
  <si>
    <t>1995-09-10</t>
  </si>
  <si>
    <t>1995-09-11</t>
  </si>
  <si>
    <t>1995-09-12</t>
  </si>
  <si>
    <t>1995-09-13</t>
  </si>
  <si>
    <t>1995-09-14</t>
  </si>
  <si>
    <t>1995-09-15</t>
  </si>
  <si>
    <t>1995-09-16</t>
  </si>
  <si>
    <t>1995-09-17</t>
  </si>
  <si>
    <t>1995-09-18</t>
  </si>
  <si>
    <t>1995-09-19</t>
  </si>
  <si>
    <t>1995-09-20</t>
  </si>
  <si>
    <t>1995-09-21</t>
  </si>
  <si>
    <t>1995-09-22</t>
  </si>
  <si>
    <t>1995-09-23</t>
  </si>
  <si>
    <t>1995-09-24</t>
  </si>
  <si>
    <t>1995-09-25</t>
  </si>
  <si>
    <t>1995-09-26</t>
  </si>
  <si>
    <t>1995-09-27</t>
  </si>
  <si>
    <t>1995-09-28</t>
  </si>
  <si>
    <t>1995-09-29</t>
  </si>
  <si>
    <t>1995-09-30</t>
  </si>
  <si>
    <t>1995-10-01</t>
  </si>
  <si>
    <t>1995-10-02</t>
  </si>
  <si>
    <t>1995-10-03</t>
  </si>
  <si>
    <t>1995-10-04</t>
  </si>
  <si>
    <t>1995-10-05</t>
  </si>
  <si>
    <t>1995-10-06</t>
  </si>
  <si>
    <t>1995-10-07</t>
  </si>
  <si>
    <t>1995-10-08</t>
  </si>
  <si>
    <t>1995-10-09</t>
  </si>
  <si>
    <t>1995-10-10</t>
  </si>
  <si>
    <t>1995-10-11</t>
  </si>
  <si>
    <t>1995-10-12</t>
  </si>
  <si>
    <t>1995-10-13</t>
  </si>
  <si>
    <t>1995-10-14</t>
  </si>
  <si>
    <t>1995-10-15</t>
  </si>
  <si>
    <t>1995-10-16</t>
  </si>
  <si>
    <t>1995-10-17</t>
  </si>
  <si>
    <t>1995-10-18</t>
  </si>
  <si>
    <t>1995-10-19</t>
  </si>
  <si>
    <t>1995-10-20</t>
  </si>
  <si>
    <t>1995-10-21</t>
  </si>
  <si>
    <t>1995-10-22</t>
  </si>
  <si>
    <t>1995-10-23</t>
  </si>
  <si>
    <t>1995-10-24</t>
  </si>
  <si>
    <t>1995-10-25</t>
  </si>
  <si>
    <t>1995-10-26</t>
  </si>
  <si>
    <t>1995-10-27</t>
  </si>
  <si>
    <t>1995-10-28</t>
  </si>
  <si>
    <t>1995-10-29</t>
  </si>
  <si>
    <t>1995-10-30</t>
  </si>
  <si>
    <t>1995-10-31</t>
  </si>
  <si>
    <t>1995-11-01</t>
  </si>
  <si>
    <t>1995-11-02</t>
  </si>
  <si>
    <t>1995-11-03</t>
  </si>
  <si>
    <t>1995-11-04</t>
  </si>
  <si>
    <t>1995-11-05</t>
  </si>
  <si>
    <t>1995-11-06</t>
  </si>
  <si>
    <t>1995-11-07</t>
  </si>
  <si>
    <t>1995-11-08</t>
  </si>
  <si>
    <t>1995-11-09</t>
  </si>
  <si>
    <t>1995-11-10</t>
  </si>
  <si>
    <t>1995-11-11</t>
  </si>
  <si>
    <t>1995-11-12</t>
  </si>
  <si>
    <t>1995-11-13</t>
  </si>
  <si>
    <t>1995-11-14</t>
  </si>
  <si>
    <t>1995-11-15</t>
  </si>
  <si>
    <t>1995-11-16</t>
  </si>
  <si>
    <t>1995-11-17</t>
  </si>
  <si>
    <t>1995-11-18</t>
  </si>
  <si>
    <t>1995-11-19</t>
  </si>
  <si>
    <t>1995-11-20</t>
  </si>
  <si>
    <t>1995-11-21</t>
  </si>
  <si>
    <t>1995-11-22</t>
  </si>
  <si>
    <t>1995-11-23</t>
  </si>
  <si>
    <t>1995-11-24</t>
  </si>
  <si>
    <t>1995-11-25</t>
  </si>
  <si>
    <t>1995-11-26</t>
  </si>
  <si>
    <t>1995-11-27</t>
  </si>
  <si>
    <t>1995-11-28</t>
  </si>
  <si>
    <t>1995-11-29</t>
  </si>
  <si>
    <t>1995-11-30</t>
  </si>
  <si>
    <t>1995-12-01</t>
  </si>
  <si>
    <t>1995-12-02</t>
  </si>
  <si>
    <t>1995-12-03</t>
  </si>
  <si>
    <t>1995-12-04</t>
  </si>
  <si>
    <t>1995-12-05</t>
  </si>
  <si>
    <t>1995-12-06</t>
  </si>
  <si>
    <t>1995-12-07</t>
  </si>
  <si>
    <t>1995-12-08</t>
  </si>
  <si>
    <t>1995-12-09</t>
  </si>
  <si>
    <t>1995-12-10</t>
  </si>
  <si>
    <t>1995-12-11</t>
  </si>
  <si>
    <t>1995-12-12</t>
  </si>
  <si>
    <t>1995-12-13</t>
  </si>
  <si>
    <t>1995-12-14</t>
  </si>
  <si>
    <t>1995-12-15</t>
  </si>
  <si>
    <t>1995-12-16</t>
  </si>
  <si>
    <t>1995-12-17</t>
  </si>
  <si>
    <t>1995-12-18</t>
  </si>
  <si>
    <t>1995-12-19</t>
  </si>
  <si>
    <t>1995-12-20</t>
  </si>
  <si>
    <t>1995-12-21</t>
  </si>
  <si>
    <t>1995-12-22</t>
  </si>
  <si>
    <t>1995-12-23</t>
  </si>
  <si>
    <t>1995-12-24</t>
  </si>
  <si>
    <t>1995-12-25</t>
  </si>
  <si>
    <t>1995-12-26</t>
  </si>
  <si>
    <t>1995-12-27</t>
  </si>
  <si>
    <t>1995-12-28</t>
  </si>
  <si>
    <t>1995-12-29</t>
  </si>
  <si>
    <t>1995-12-30</t>
  </si>
  <si>
    <t>1995-12-31</t>
  </si>
  <si>
    <t>1996-01-01</t>
  </si>
  <si>
    <t>1996-01-02</t>
  </si>
  <si>
    <t>1996-01-03</t>
  </si>
  <si>
    <t>1996-01-04</t>
  </si>
  <si>
    <t>1996-01-05</t>
  </si>
  <si>
    <t>1996-01-06</t>
  </si>
  <si>
    <t>1996-01-07</t>
  </si>
  <si>
    <t>1996-01-08</t>
  </si>
  <si>
    <t>1996-01-09</t>
  </si>
  <si>
    <t>1996-01-10</t>
  </si>
  <si>
    <t>1996-01-11</t>
  </si>
  <si>
    <t>1996-01-12</t>
  </si>
  <si>
    <t>1996-01-13</t>
  </si>
  <si>
    <t>1996-01-14</t>
  </si>
  <si>
    <t>1996-01-15</t>
  </si>
  <si>
    <t>1996-01-16</t>
  </si>
  <si>
    <t>1996-01-17</t>
  </si>
  <si>
    <t>1996-01-18</t>
  </si>
  <si>
    <t>1996-01-19</t>
  </si>
  <si>
    <t>1996-01-20</t>
  </si>
  <si>
    <t>1996-01-21</t>
  </si>
  <si>
    <t>1996-01-22</t>
  </si>
  <si>
    <t>1996-01-23</t>
  </si>
  <si>
    <t>1996-01-24</t>
  </si>
  <si>
    <t>1996-01-25</t>
  </si>
  <si>
    <t>1996-01-26</t>
  </si>
  <si>
    <t>1996-01-27</t>
  </si>
  <si>
    <t>1996-01-28</t>
  </si>
  <si>
    <t>1996-01-29</t>
  </si>
  <si>
    <t>1996-01-30</t>
  </si>
  <si>
    <t>1996-01-31</t>
  </si>
  <si>
    <t>1996-02-01</t>
  </si>
  <si>
    <t>1996-02-02</t>
  </si>
  <si>
    <t>1996-02-03</t>
  </si>
  <si>
    <t>1996-02-04</t>
  </si>
  <si>
    <t>1996-02-05</t>
  </si>
  <si>
    <t>1996-02-06</t>
  </si>
  <si>
    <t>1996-02-07</t>
  </si>
  <si>
    <t>1996-02-08</t>
  </si>
  <si>
    <t>1996-02-09</t>
  </si>
  <si>
    <t>1996-02-10</t>
  </si>
  <si>
    <t>1996-02-11</t>
  </si>
  <si>
    <t>1996-02-12</t>
  </si>
  <si>
    <t>1996-02-13</t>
  </si>
  <si>
    <t>1996-02-14</t>
  </si>
  <si>
    <t>1996-02-15</t>
  </si>
  <si>
    <t>1996-02-16</t>
  </si>
  <si>
    <t>1996-02-17</t>
  </si>
  <si>
    <t>1996-02-18</t>
  </si>
  <si>
    <t>1996-02-19</t>
  </si>
  <si>
    <t>1996-02-20</t>
  </si>
  <si>
    <t>1996-02-21</t>
  </si>
  <si>
    <t>1996-02-22</t>
  </si>
  <si>
    <t>1996-02-23</t>
  </si>
  <si>
    <t>1996-02-24</t>
  </si>
  <si>
    <t>1996-02-25</t>
  </si>
  <si>
    <t>1996-02-26</t>
  </si>
  <si>
    <t>1996-02-27</t>
  </si>
  <si>
    <t>1996-02-28</t>
  </si>
  <si>
    <t>1996-02-29</t>
  </si>
  <si>
    <t>1996-03-01</t>
  </si>
  <si>
    <t>1996-03-02</t>
  </si>
  <si>
    <t>1996-03-03</t>
  </si>
  <si>
    <t>1996-03-04</t>
  </si>
  <si>
    <t>1996-03-05</t>
  </si>
  <si>
    <t>1996-03-06</t>
  </si>
  <si>
    <t>1996-03-07</t>
  </si>
  <si>
    <t>1996-03-08</t>
  </si>
  <si>
    <t>1996-03-09</t>
  </si>
  <si>
    <t>1996-03-10</t>
  </si>
  <si>
    <t>1996-03-11</t>
  </si>
  <si>
    <t>1996-03-12</t>
  </si>
  <si>
    <t>1996-03-13</t>
  </si>
  <si>
    <t>1996-03-14</t>
  </si>
  <si>
    <t>1996-03-15</t>
  </si>
  <si>
    <t>1996-03-16</t>
  </si>
  <si>
    <t>1996-03-17</t>
  </si>
  <si>
    <t>1996-03-18</t>
  </si>
  <si>
    <t>1996-03-19</t>
  </si>
  <si>
    <t>1996-03-20</t>
  </si>
  <si>
    <t>1996-03-21</t>
  </si>
  <si>
    <t>1996-03-22</t>
  </si>
  <si>
    <t>1996-03-23</t>
  </si>
  <si>
    <t>1996-03-24</t>
  </si>
  <si>
    <t>1996-03-25</t>
  </si>
  <si>
    <t>1996-03-26</t>
  </si>
  <si>
    <t>1996-03-27</t>
  </si>
  <si>
    <t>1996-03-28</t>
  </si>
  <si>
    <t>1996-03-29</t>
  </si>
  <si>
    <t>1996-03-30</t>
  </si>
  <si>
    <t>1996-03-31</t>
  </si>
  <si>
    <t>1996-04-01</t>
  </si>
  <si>
    <t>1996-04-02</t>
  </si>
  <si>
    <t>1996-04-03</t>
  </si>
  <si>
    <t>1996-04-04</t>
  </si>
  <si>
    <t>1996-04-05</t>
  </si>
  <si>
    <t>1996-04-06</t>
  </si>
  <si>
    <t>1996-04-07</t>
  </si>
  <si>
    <t>1996-04-08</t>
  </si>
  <si>
    <t>1996-04-09</t>
  </si>
  <si>
    <t>1996-04-10</t>
  </si>
  <si>
    <t>1996-04-11</t>
  </si>
  <si>
    <t>1996-04-12</t>
  </si>
  <si>
    <t>1996-04-13</t>
  </si>
  <si>
    <t>1996-04-14</t>
  </si>
  <si>
    <t>1996-04-15</t>
  </si>
  <si>
    <t>1996-04-16</t>
  </si>
  <si>
    <t>1996-04-17</t>
  </si>
  <si>
    <t>1996-04-18</t>
  </si>
  <si>
    <t>1996-04-19</t>
  </si>
  <si>
    <t>1996-04-20</t>
  </si>
  <si>
    <t>1996-04-21</t>
  </si>
  <si>
    <t>1996-04-22</t>
  </si>
  <si>
    <t>1996-04-23</t>
  </si>
  <si>
    <t>1996-04-24</t>
  </si>
  <si>
    <t>1996-04-25</t>
  </si>
  <si>
    <t>1996-04-26</t>
  </si>
  <si>
    <t>1996-04-27</t>
  </si>
  <si>
    <t>1996-04-28</t>
  </si>
  <si>
    <t>1996-04-29</t>
  </si>
  <si>
    <t>1996-04-30</t>
  </si>
  <si>
    <t>1996-05-01</t>
  </si>
  <si>
    <t>1996-05-02</t>
  </si>
  <si>
    <t>1996-05-03</t>
  </si>
  <si>
    <t>1996-05-04</t>
  </si>
  <si>
    <t>1996-05-05</t>
  </si>
  <si>
    <t>1996-05-06</t>
  </si>
  <si>
    <t>1996-05-07</t>
  </si>
  <si>
    <t>1996-05-08</t>
  </si>
  <si>
    <t>1996-05-09</t>
  </si>
  <si>
    <t>1996-05-10</t>
  </si>
  <si>
    <t>1996-05-11</t>
  </si>
  <si>
    <t>1996-05-12</t>
  </si>
  <si>
    <t>1996-05-13</t>
  </si>
  <si>
    <t>1996-05-14</t>
  </si>
  <si>
    <t>1996-05-15</t>
  </si>
  <si>
    <t>1996-05-16</t>
  </si>
  <si>
    <t>1996-05-17</t>
  </si>
  <si>
    <t>1996-05-18</t>
  </si>
  <si>
    <t>1996-05-19</t>
  </si>
  <si>
    <t>1996-05-20</t>
  </si>
  <si>
    <t>1996-05-21</t>
  </si>
  <si>
    <t>1996-05-22</t>
  </si>
  <si>
    <t>1996-05-23</t>
  </si>
  <si>
    <t>1996-05-24</t>
  </si>
  <si>
    <t>1996-05-25</t>
  </si>
  <si>
    <t>1996-05-26</t>
  </si>
  <si>
    <t>1996-05-27</t>
  </si>
  <si>
    <t>1996-05-28</t>
  </si>
  <si>
    <t>1996-05-29</t>
  </si>
  <si>
    <t>1996-05-30</t>
  </si>
  <si>
    <t>1996-05-31</t>
  </si>
  <si>
    <t>1996-06-01</t>
  </si>
  <si>
    <t>1996-06-02</t>
  </si>
  <si>
    <t>1996-06-03</t>
  </si>
  <si>
    <t>1996-06-04</t>
  </si>
  <si>
    <t>1996-06-05</t>
  </si>
  <si>
    <t>1996-06-06</t>
  </si>
  <si>
    <t>1996-06-07</t>
  </si>
  <si>
    <t>1996-06-08</t>
  </si>
  <si>
    <t>1996-06-09</t>
  </si>
  <si>
    <t>1996-06-10</t>
  </si>
  <si>
    <t>1996-06-11</t>
  </si>
  <si>
    <t>1996-06-12</t>
  </si>
  <si>
    <t>1996-06-13</t>
  </si>
  <si>
    <t>1996-06-14</t>
  </si>
  <si>
    <t>1996-06-15</t>
  </si>
  <si>
    <t>1996-06-16</t>
  </si>
  <si>
    <t>1996-06-17</t>
  </si>
  <si>
    <t>1996-06-18</t>
  </si>
  <si>
    <t>1996-06-19</t>
  </si>
  <si>
    <t>1996-06-20</t>
  </si>
  <si>
    <t>1996-06-21</t>
  </si>
  <si>
    <t>1996-06-22</t>
  </si>
  <si>
    <t>1996-06-23</t>
  </si>
  <si>
    <t>1996-06-24</t>
  </si>
  <si>
    <t>1996-06-25</t>
  </si>
  <si>
    <t>1996-06-26</t>
  </si>
  <si>
    <t>1996-06-27</t>
  </si>
  <si>
    <t>1996-06-28</t>
  </si>
  <si>
    <t>1996-06-29</t>
  </si>
  <si>
    <t>1996-06-30</t>
  </si>
  <si>
    <t>1996-07-01</t>
  </si>
  <si>
    <t>1996-07-02</t>
  </si>
  <si>
    <t>1996-07-03</t>
  </si>
  <si>
    <t>1996-07-04</t>
  </si>
  <si>
    <t>1996-07-05</t>
  </si>
  <si>
    <t>1996-07-06</t>
  </si>
  <si>
    <t>1996-07-07</t>
  </si>
  <si>
    <t>1996-07-08</t>
  </si>
  <si>
    <t>1996-07-09</t>
  </si>
  <si>
    <t>1996-07-10</t>
  </si>
  <si>
    <t>1996-07-11</t>
  </si>
  <si>
    <t>1996-07-12</t>
  </si>
  <si>
    <t>1996-07-13</t>
  </si>
  <si>
    <t>1996-07-14</t>
  </si>
  <si>
    <t>1996-07-15</t>
  </si>
  <si>
    <t>1996-07-16</t>
  </si>
  <si>
    <t>1996-07-17</t>
  </si>
  <si>
    <t>1996-07-18</t>
  </si>
  <si>
    <t>1996-07-19</t>
  </si>
  <si>
    <t>1996-07-20</t>
  </si>
  <si>
    <t>1996-07-21</t>
  </si>
  <si>
    <t>1996-07-22</t>
  </si>
  <si>
    <t>1996-07-23</t>
  </si>
  <si>
    <t>1996-07-24</t>
  </si>
  <si>
    <t>1996-07-25</t>
  </si>
  <si>
    <t>1996-07-26</t>
  </si>
  <si>
    <t>1996-07-27</t>
  </si>
  <si>
    <t>1996-07-28</t>
  </si>
  <si>
    <t>1996-07-29</t>
  </si>
  <si>
    <t>1996-07-30</t>
  </si>
  <si>
    <t>1996-07-31</t>
  </si>
  <si>
    <t>1996-08-01</t>
  </si>
  <si>
    <t>1996-08-02</t>
  </si>
  <si>
    <t>1996-08-03</t>
  </si>
  <si>
    <t>1996-08-04</t>
  </si>
  <si>
    <t>1996-08-05</t>
  </si>
  <si>
    <t>1996-08-06</t>
  </si>
  <si>
    <t>1996-08-07</t>
  </si>
  <si>
    <t>1996-08-08</t>
  </si>
  <si>
    <t>1996-08-09</t>
  </si>
  <si>
    <t>1996-08-10</t>
  </si>
  <si>
    <t>1996-08-11</t>
  </si>
  <si>
    <t>1996-08-12</t>
  </si>
  <si>
    <t>1996-08-13</t>
  </si>
  <si>
    <t>1996-08-14</t>
  </si>
  <si>
    <t>1996-08-15</t>
  </si>
  <si>
    <t>1996-08-16</t>
  </si>
  <si>
    <t>1996-08-17</t>
  </si>
  <si>
    <t>1996-08-18</t>
  </si>
  <si>
    <t>1996-08-19</t>
  </si>
  <si>
    <t>1996-08-20</t>
  </si>
  <si>
    <t>1996-08-21</t>
  </si>
  <si>
    <t>1996-08-22</t>
  </si>
  <si>
    <t>1996-08-23</t>
  </si>
  <si>
    <t>1996-08-24</t>
  </si>
  <si>
    <t>1996-08-25</t>
  </si>
  <si>
    <t>1996-08-26</t>
  </si>
  <si>
    <t>1996-08-27</t>
  </si>
  <si>
    <t>1996-08-28</t>
  </si>
  <si>
    <t>1996-08-29</t>
  </si>
  <si>
    <t>1996-08-30</t>
  </si>
  <si>
    <t>1996-08-31</t>
  </si>
  <si>
    <t>1996-09-01</t>
  </si>
  <si>
    <t>1996-09-02</t>
  </si>
  <si>
    <t>1996-09-03</t>
  </si>
  <si>
    <t>1996-09-04</t>
  </si>
  <si>
    <t>1996-09-05</t>
  </si>
  <si>
    <t>1996-09-06</t>
  </si>
  <si>
    <t>1996-09-07</t>
  </si>
  <si>
    <t>1996-09-08</t>
  </si>
  <si>
    <t>1996-09-09</t>
  </si>
  <si>
    <t>1996-09-10</t>
  </si>
  <si>
    <t>1996-09-11</t>
  </si>
  <si>
    <t>1996-09-12</t>
  </si>
  <si>
    <t>1996-09-13</t>
  </si>
  <si>
    <t>1996-09-14</t>
  </si>
  <si>
    <t>1996-09-15</t>
  </si>
  <si>
    <t>1996-09-16</t>
  </si>
  <si>
    <t>1996-09-17</t>
  </si>
  <si>
    <t>1996-09-18</t>
  </si>
  <si>
    <t>1996-09-19</t>
  </si>
  <si>
    <t>1996-09-20</t>
  </si>
  <si>
    <t>1996-09-21</t>
  </si>
  <si>
    <t>1996-09-22</t>
  </si>
  <si>
    <t>1996-09-23</t>
  </si>
  <si>
    <t>1996-09-24</t>
  </si>
  <si>
    <t>1996-09-25</t>
  </si>
  <si>
    <t>1996-09-26</t>
  </si>
  <si>
    <t>1996-09-27</t>
  </si>
  <si>
    <t>1996-09-28</t>
  </si>
  <si>
    <t>1996-09-29</t>
  </si>
  <si>
    <t>1996-09-30</t>
  </si>
  <si>
    <t>1996-10-01</t>
  </si>
  <si>
    <t>1996-10-02</t>
  </si>
  <si>
    <t>1996-10-03</t>
  </si>
  <si>
    <t>1996-10-04</t>
  </si>
  <si>
    <t>1996-10-05</t>
  </si>
  <si>
    <t>1996-10-06</t>
  </si>
  <si>
    <t>1996-10-07</t>
  </si>
  <si>
    <t>1996-10-08</t>
  </si>
  <si>
    <t>1996-10-09</t>
  </si>
  <si>
    <t>1996-10-10</t>
  </si>
  <si>
    <t>1996-10-11</t>
  </si>
  <si>
    <t>1996-10-12</t>
  </si>
  <si>
    <t>1996-10-13</t>
  </si>
  <si>
    <t>1996-10-14</t>
  </si>
  <si>
    <t>1996-10-15</t>
  </si>
  <si>
    <t>1996-10-16</t>
  </si>
  <si>
    <t>1996-10-17</t>
  </si>
  <si>
    <t>1996-10-18</t>
  </si>
  <si>
    <t>1996-10-19</t>
  </si>
  <si>
    <t>1996-10-20</t>
  </si>
  <si>
    <t>1996-10-21</t>
  </si>
  <si>
    <t>1996-10-22</t>
  </si>
  <si>
    <t>1996-10-23</t>
  </si>
  <si>
    <t>1996-10-24</t>
  </si>
  <si>
    <t>1996-10-25</t>
  </si>
  <si>
    <t>1996-10-26</t>
  </si>
  <si>
    <t>1996-10-27</t>
  </si>
  <si>
    <t>1996-10-28</t>
  </si>
  <si>
    <t>1996-10-29</t>
  </si>
  <si>
    <t>1996-10-30</t>
  </si>
  <si>
    <t>1996-10-31</t>
  </si>
  <si>
    <t>1996-11-01</t>
  </si>
  <si>
    <t>1996-11-02</t>
  </si>
  <si>
    <t>1996-11-03</t>
  </si>
  <si>
    <t>1996-11-04</t>
  </si>
  <si>
    <t>1996-11-05</t>
  </si>
  <si>
    <t>1996-11-06</t>
  </si>
  <si>
    <t>1996-11-07</t>
  </si>
  <si>
    <t>1996-11-08</t>
  </si>
  <si>
    <t>1996-11-09</t>
  </si>
  <si>
    <t>1996-11-10</t>
  </si>
  <si>
    <t>1996-11-11</t>
  </si>
  <si>
    <t>1996-11-12</t>
  </si>
  <si>
    <t>1996-11-13</t>
  </si>
  <si>
    <t>1996-11-14</t>
  </si>
  <si>
    <t>1996-11-15</t>
  </si>
  <si>
    <t>1996-11-16</t>
  </si>
  <si>
    <t>1996-11-17</t>
  </si>
  <si>
    <t>1996-11-18</t>
  </si>
  <si>
    <t>1996-11-19</t>
  </si>
  <si>
    <t>1996-11-20</t>
  </si>
  <si>
    <t>1996-11-21</t>
  </si>
  <si>
    <t>1996-11-22</t>
  </si>
  <si>
    <t>1996-11-23</t>
  </si>
  <si>
    <t>1996-11-24</t>
  </si>
  <si>
    <t>1996-11-25</t>
  </si>
  <si>
    <t>1996-11-26</t>
  </si>
  <si>
    <t>1996-11-27</t>
  </si>
  <si>
    <t>1996-11-28</t>
  </si>
  <si>
    <t>1996-11-29</t>
  </si>
  <si>
    <t>1996-11-30</t>
  </si>
  <si>
    <t>1996-12-01</t>
  </si>
  <si>
    <t>1996-12-02</t>
  </si>
  <si>
    <t>1996-12-03</t>
  </si>
  <si>
    <t>1996-12-04</t>
  </si>
  <si>
    <t>1996-12-05</t>
  </si>
  <si>
    <t>1996-12-06</t>
  </si>
  <si>
    <t>1996-12-07</t>
  </si>
  <si>
    <t>1996-12-08</t>
  </si>
  <si>
    <t>1996-12-09</t>
  </si>
  <si>
    <t>1996-12-10</t>
  </si>
  <si>
    <t>1996-12-11</t>
  </si>
  <si>
    <t>1996-12-12</t>
  </si>
  <si>
    <t>1996-12-13</t>
  </si>
  <si>
    <t>1996-12-14</t>
  </si>
  <si>
    <t>1996-12-15</t>
  </si>
  <si>
    <t>1996-12-16</t>
  </si>
  <si>
    <t>1996-12-17</t>
  </si>
  <si>
    <t>1996-12-18</t>
  </si>
  <si>
    <t>1996-12-19</t>
  </si>
  <si>
    <t>1996-12-20</t>
  </si>
  <si>
    <t>1996-12-21</t>
  </si>
  <si>
    <t>1996-12-22</t>
  </si>
  <si>
    <t>1996-12-23</t>
  </si>
  <si>
    <t>1996-12-24</t>
  </si>
  <si>
    <t>1996-12-25</t>
  </si>
  <si>
    <t>1996-12-26</t>
  </si>
  <si>
    <t>1996-12-27</t>
  </si>
  <si>
    <t>1996-12-28</t>
  </si>
  <si>
    <t>1996-12-29</t>
  </si>
  <si>
    <t>1996-12-30</t>
  </si>
  <si>
    <t>1996-12-31</t>
  </si>
  <si>
    <t>1997-01-01</t>
  </si>
  <si>
    <t>1997-01-02</t>
  </si>
  <si>
    <t>1997-01-03</t>
  </si>
  <si>
    <t>1997-01-04</t>
  </si>
  <si>
    <t>1997-01-05</t>
  </si>
  <si>
    <t>1997-01-06</t>
  </si>
  <si>
    <t>1997-01-07</t>
  </si>
  <si>
    <t>1997-01-08</t>
  </si>
  <si>
    <t>1997-01-09</t>
  </si>
  <si>
    <t>1997-01-10</t>
  </si>
  <si>
    <t>1997-01-11</t>
  </si>
  <si>
    <t>1997-01-12</t>
  </si>
  <si>
    <t>1997-01-13</t>
  </si>
  <si>
    <t>1997-01-14</t>
  </si>
  <si>
    <t>1997-01-15</t>
  </si>
  <si>
    <t>1997-01-16</t>
  </si>
  <si>
    <t>1997-01-17</t>
  </si>
  <si>
    <t>1997-01-18</t>
  </si>
  <si>
    <t>1997-01-19</t>
  </si>
  <si>
    <t>1997-01-20</t>
  </si>
  <si>
    <t>1997-01-21</t>
  </si>
  <si>
    <t>1997-01-22</t>
  </si>
  <si>
    <t>1997-01-23</t>
  </si>
  <si>
    <t>1997-01-24</t>
  </si>
  <si>
    <t>1997-01-25</t>
  </si>
  <si>
    <t>1997-01-26</t>
  </si>
  <si>
    <t>1997-01-27</t>
  </si>
  <si>
    <t>1997-01-28</t>
  </si>
  <si>
    <t>1997-01-29</t>
  </si>
  <si>
    <t>1997-01-30</t>
  </si>
  <si>
    <t>1997-01-31</t>
  </si>
  <si>
    <t>1997-02-01</t>
  </si>
  <si>
    <t>1997-02-02</t>
  </si>
  <si>
    <t>1997-02-03</t>
  </si>
  <si>
    <t>1997-02-04</t>
  </si>
  <si>
    <t>1997-02-05</t>
  </si>
  <si>
    <t>1997-02-06</t>
  </si>
  <si>
    <t>1997-02-07</t>
  </si>
  <si>
    <t>1997-02-08</t>
  </si>
  <si>
    <t>1997-02-09</t>
  </si>
  <si>
    <t>1997-02-10</t>
  </si>
  <si>
    <t>1997-02-11</t>
  </si>
  <si>
    <t>1997-02-12</t>
  </si>
  <si>
    <t>1997-02-13</t>
  </si>
  <si>
    <t>1997-02-14</t>
  </si>
  <si>
    <t>1997-02-15</t>
  </si>
  <si>
    <t>1997-02-16</t>
  </si>
  <si>
    <t>1997-02-17</t>
  </si>
  <si>
    <t>1997-02-18</t>
  </si>
  <si>
    <t>1997-02-19</t>
  </si>
  <si>
    <t>1997-02-20</t>
  </si>
  <si>
    <t>1997-02-21</t>
  </si>
  <si>
    <t>1997-02-22</t>
  </si>
  <si>
    <t>1997-02-23</t>
  </si>
  <si>
    <t>1997-02-24</t>
  </si>
  <si>
    <t>1997-02-25</t>
  </si>
  <si>
    <t>1997-02-26</t>
  </si>
  <si>
    <t>1997-02-27</t>
  </si>
  <si>
    <t>1997-02-28</t>
  </si>
  <si>
    <t>1997-03-01</t>
  </si>
  <si>
    <t>1997-03-02</t>
  </si>
  <si>
    <t>1997-03-03</t>
  </si>
  <si>
    <t>1997-03-04</t>
  </si>
  <si>
    <t>1997-03-05</t>
  </si>
  <si>
    <t>1997-03-06</t>
  </si>
  <si>
    <t>1997-03-07</t>
  </si>
  <si>
    <t>1997-03-08</t>
  </si>
  <si>
    <t>1997-03-09</t>
  </si>
  <si>
    <t>1997-03-10</t>
  </si>
  <si>
    <t>1997-03-11</t>
  </si>
  <si>
    <t>1997-03-12</t>
  </si>
  <si>
    <t>1997-03-13</t>
  </si>
  <si>
    <t>1997-03-14</t>
  </si>
  <si>
    <t>1997-03-15</t>
  </si>
  <si>
    <t>1997-03-16</t>
  </si>
  <si>
    <t>1997-03-17</t>
  </si>
  <si>
    <t>1997-03-18</t>
  </si>
  <si>
    <t>1997-03-19</t>
  </si>
  <si>
    <t>1997-03-20</t>
  </si>
  <si>
    <t>1997-03-21</t>
  </si>
  <si>
    <t>1997-03-22</t>
  </si>
  <si>
    <t>1997-03-23</t>
  </si>
  <si>
    <t>1997-03-24</t>
  </si>
  <si>
    <t>1997-03-25</t>
  </si>
  <si>
    <t>1997-03-26</t>
  </si>
  <si>
    <t>1997-03-27</t>
  </si>
  <si>
    <t>1997-03-28</t>
  </si>
  <si>
    <t>1997-03-29</t>
  </si>
  <si>
    <t>1997-03-30</t>
  </si>
  <si>
    <t>1997-03-31</t>
  </si>
  <si>
    <t>1997-04-01</t>
  </si>
  <si>
    <t>1997-04-02</t>
  </si>
  <si>
    <t>1997-04-03</t>
  </si>
  <si>
    <t>1997-04-04</t>
  </si>
  <si>
    <t>1997-04-05</t>
  </si>
  <si>
    <t>1997-04-06</t>
  </si>
  <si>
    <t>1997-04-07</t>
  </si>
  <si>
    <t>1997-04-08</t>
  </si>
  <si>
    <t>1997-04-09</t>
  </si>
  <si>
    <t>1997-04-10</t>
  </si>
  <si>
    <t>1997-04-11</t>
  </si>
  <si>
    <t>1997-04-12</t>
  </si>
  <si>
    <t>1997-04-13</t>
  </si>
  <si>
    <t>1997-04-14</t>
  </si>
  <si>
    <t>1997-04-15</t>
  </si>
  <si>
    <t>1997-04-16</t>
  </si>
  <si>
    <t>1997-04-17</t>
  </si>
  <si>
    <t>1997-04-18</t>
  </si>
  <si>
    <t>1997-04-19</t>
  </si>
  <si>
    <t>1997-04-20</t>
  </si>
  <si>
    <t>1997-04-21</t>
  </si>
  <si>
    <t>1997-04-22</t>
  </si>
  <si>
    <t>1997-04-23</t>
  </si>
  <si>
    <t>1997-04-24</t>
  </si>
  <si>
    <t>1997-04-25</t>
  </si>
  <si>
    <t>1997-04-26</t>
  </si>
  <si>
    <t>1997-04-27</t>
  </si>
  <si>
    <t>1997-04-28</t>
  </si>
  <si>
    <t>1997-04-29</t>
  </si>
  <si>
    <t>1997-04-30</t>
  </si>
  <si>
    <t>1997-05-01</t>
  </si>
  <si>
    <t>1997-05-02</t>
  </si>
  <si>
    <t>1997-05-03</t>
  </si>
  <si>
    <t>1997-05-04</t>
  </si>
  <si>
    <t>1997-05-05</t>
  </si>
  <si>
    <t>1997-05-06</t>
  </si>
  <si>
    <t>1997-05-07</t>
  </si>
  <si>
    <t>1997-05-08</t>
  </si>
  <si>
    <t>1997-05-09</t>
  </si>
  <si>
    <t>1997-05-10</t>
  </si>
  <si>
    <t>1997-05-11</t>
  </si>
  <si>
    <t>1997-05-12</t>
  </si>
  <si>
    <t>1997-05-13</t>
  </si>
  <si>
    <t>1997-05-14</t>
  </si>
  <si>
    <t>1997-05-15</t>
  </si>
  <si>
    <t>1997-05-16</t>
  </si>
  <si>
    <t>1997-05-17</t>
  </si>
  <si>
    <t>1997-05-18</t>
  </si>
  <si>
    <t>1997-05-19</t>
  </si>
  <si>
    <t>1997-05-20</t>
  </si>
  <si>
    <t>1997-05-21</t>
  </si>
  <si>
    <t>1997-05-22</t>
  </si>
  <si>
    <t>1997-05-23</t>
  </si>
  <si>
    <t>1997-05-24</t>
  </si>
  <si>
    <t>1997-05-25</t>
  </si>
  <si>
    <t>1997-05-26</t>
  </si>
  <si>
    <t>1997-05-27</t>
  </si>
  <si>
    <t>1997-05-28</t>
  </si>
  <si>
    <t>1997-05-29</t>
  </si>
  <si>
    <t>1997-05-30</t>
  </si>
  <si>
    <t>1997-05-31</t>
  </si>
  <si>
    <t>1997-06-01</t>
  </si>
  <si>
    <t>1997-06-02</t>
  </si>
  <si>
    <t>1997-06-03</t>
  </si>
  <si>
    <t>1997-06-04</t>
  </si>
  <si>
    <t>1997-06-05</t>
  </si>
  <si>
    <t>1997-06-06</t>
  </si>
  <si>
    <t>1997-06-07</t>
  </si>
  <si>
    <t>1997-06-08</t>
  </si>
  <si>
    <t>1997-06-09</t>
  </si>
  <si>
    <t>1997-06-10</t>
  </si>
  <si>
    <t>1997-06-11</t>
  </si>
  <si>
    <t>1997-06-12</t>
  </si>
  <si>
    <t>1997-06-13</t>
  </si>
  <si>
    <t>1997-06-14</t>
  </si>
  <si>
    <t>1997-06-15</t>
  </si>
  <si>
    <t>1997-06-16</t>
  </si>
  <si>
    <t>1997-06-17</t>
  </si>
  <si>
    <t>1997-06-18</t>
  </si>
  <si>
    <t>1997-06-19</t>
  </si>
  <si>
    <t>1997-06-20</t>
  </si>
  <si>
    <t>1997-06-21</t>
  </si>
  <si>
    <t>1997-06-22</t>
  </si>
  <si>
    <t>1997-06-23</t>
  </si>
  <si>
    <t>1997-06-24</t>
  </si>
  <si>
    <t>1997-06-25</t>
  </si>
  <si>
    <t>1997-06-26</t>
  </si>
  <si>
    <t>1997-06-27</t>
  </si>
  <si>
    <t>1997-06-28</t>
  </si>
  <si>
    <t>1997-06-29</t>
  </si>
  <si>
    <t>1997-06-30</t>
  </si>
  <si>
    <t>1997-07-01</t>
  </si>
  <si>
    <t>1997-07-02</t>
  </si>
  <si>
    <t>1997-07-03</t>
  </si>
  <si>
    <t>1997-07-04</t>
  </si>
  <si>
    <t>1997-07-05</t>
  </si>
  <si>
    <t>1997-07-06</t>
  </si>
  <si>
    <t>1997-07-07</t>
  </si>
  <si>
    <t>1997-07-08</t>
  </si>
  <si>
    <t>1997-07-09</t>
  </si>
  <si>
    <t>1997-07-10</t>
  </si>
  <si>
    <t>1997-07-11</t>
  </si>
  <si>
    <t>1997-07-12</t>
  </si>
  <si>
    <t>1997-07-13</t>
  </si>
  <si>
    <t>1997-07-14</t>
  </si>
  <si>
    <t>1997-07-15</t>
  </si>
  <si>
    <t>1997-07-16</t>
  </si>
  <si>
    <t>1997-07-17</t>
  </si>
  <si>
    <t>1997-07-18</t>
  </si>
  <si>
    <t>1997-07-19</t>
  </si>
  <si>
    <t>1997-07-20</t>
  </si>
  <si>
    <t>1997-07-21</t>
  </si>
  <si>
    <t>1997-07-22</t>
  </si>
  <si>
    <t>1997-07-23</t>
  </si>
  <si>
    <t>1997-07-24</t>
  </si>
  <si>
    <t>1997-07-25</t>
  </si>
  <si>
    <t>1997-07-26</t>
  </si>
  <si>
    <t>1997-07-27</t>
  </si>
  <si>
    <t>1997-07-28</t>
  </si>
  <si>
    <t>1997-07-29</t>
  </si>
  <si>
    <t>1997-07-30</t>
  </si>
  <si>
    <t>1997-07-31</t>
  </si>
  <si>
    <t>1997-08-01</t>
  </si>
  <si>
    <t>1997-08-02</t>
  </si>
  <si>
    <t>1997-08-03</t>
  </si>
  <si>
    <t>1997-08-04</t>
  </si>
  <si>
    <t>1997-08-05</t>
  </si>
  <si>
    <t>1997-08-06</t>
  </si>
  <si>
    <t>1997-08-07</t>
  </si>
  <si>
    <t>1997-08-08</t>
  </si>
  <si>
    <t>1997-08-09</t>
  </si>
  <si>
    <t>1997-08-10</t>
  </si>
  <si>
    <t>1997-08-11</t>
  </si>
  <si>
    <t>1997-08-12</t>
  </si>
  <si>
    <t>1997-08-13</t>
  </si>
  <si>
    <t>1997-08-14</t>
  </si>
  <si>
    <t>1997-08-15</t>
  </si>
  <si>
    <t>1997-08-16</t>
  </si>
  <si>
    <t>1997-08-17</t>
  </si>
  <si>
    <t>1997-08-18</t>
  </si>
  <si>
    <t>1997-08-19</t>
  </si>
  <si>
    <t>1997-08-20</t>
  </si>
  <si>
    <t>1997-08-21</t>
  </si>
  <si>
    <t>1997-08-22</t>
  </si>
  <si>
    <t>1997-08-23</t>
  </si>
  <si>
    <t>1997-08-24</t>
  </si>
  <si>
    <t>1997-08-25</t>
  </si>
  <si>
    <t>1997-08-26</t>
  </si>
  <si>
    <t>1997-08-27</t>
  </si>
  <si>
    <t>1997-08-28</t>
  </si>
  <si>
    <t>1997-08-29</t>
  </si>
  <si>
    <t>1997-08-30</t>
  </si>
  <si>
    <t>1997-08-31</t>
  </si>
  <si>
    <t>1997-09-01</t>
  </si>
  <si>
    <t>1997-09-02</t>
  </si>
  <si>
    <t>1997-09-03</t>
  </si>
  <si>
    <t>1997-09-04</t>
  </si>
  <si>
    <t>1997-09-05</t>
  </si>
  <si>
    <t>1997-09-06</t>
  </si>
  <si>
    <t>1997-09-07</t>
  </si>
  <si>
    <t>1997-09-08</t>
  </si>
  <si>
    <t>1997-09-09</t>
  </si>
  <si>
    <t>1997-09-10</t>
  </si>
  <si>
    <t>1997-09-11</t>
  </si>
  <si>
    <t>1997-09-12</t>
  </si>
  <si>
    <t>1997-09-13</t>
  </si>
  <si>
    <t>1997-09-14</t>
  </si>
  <si>
    <t>1997-09-15</t>
  </si>
  <si>
    <t>1997-09-16</t>
  </si>
  <si>
    <t>1997-09-17</t>
  </si>
  <si>
    <t>1997-09-18</t>
  </si>
  <si>
    <t>1997-09-19</t>
  </si>
  <si>
    <t>1997-09-20</t>
  </si>
  <si>
    <t>1997-09-21</t>
  </si>
  <si>
    <t>1997-09-22</t>
  </si>
  <si>
    <t>1997-09-23</t>
  </si>
  <si>
    <t>1997-09-24</t>
  </si>
  <si>
    <t>1997-09-25</t>
  </si>
  <si>
    <t>1997-09-26</t>
  </si>
  <si>
    <t>1997-09-27</t>
  </si>
  <si>
    <t>1997-09-28</t>
  </si>
  <si>
    <t>1997-09-29</t>
  </si>
  <si>
    <t>1997-09-30</t>
  </si>
  <si>
    <t>1997-10-01</t>
  </si>
  <si>
    <t>1997-10-02</t>
  </si>
  <si>
    <t>1997-10-03</t>
  </si>
  <si>
    <t>1997-10-04</t>
  </si>
  <si>
    <t>1997-10-05</t>
  </si>
  <si>
    <t>1997-10-06</t>
  </si>
  <si>
    <t>1997-10-07</t>
  </si>
  <si>
    <t>1997-10-08</t>
  </si>
  <si>
    <t>1997-10-09</t>
  </si>
  <si>
    <t>1997-10-10</t>
  </si>
  <si>
    <t>1997-10-11</t>
  </si>
  <si>
    <t>1997-10-12</t>
  </si>
  <si>
    <t>1997-10-13</t>
  </si>
  <si>
    <t>1997-10-14</t>
  </si>
  <si>
    <t>1997-10-15</t>
  </si>
  <si>
    <t>1997-10-16</t>
  </si>
  <si>
    <t>1997-10-17</t>
  </si>
  <si>
    <t>1997-10-18</t>
  </si>
  <si>
    <t>1997-10-19</t>
  </si>
  <si>
    <t>1997-10-20</t>
  </si>
  <si>
    <t>1997-10-21</t>
  </si>
  <si>
    <t>1997-10-22</t>
  </si>
  <si>
    <t>1997-10-23</t>
  </si>
  <si>
    <t>1997-10-24</t>
  </si>
  <si>
    <t>1997-10-25</t>
  </si>
  <si>
    <t>1997-10-26</t>
  </si>
  <si>
    <t>1997-10-27</t>
  </si>
  <si>
    <t>1997-10-28</t>
  </si>
  <si>
    <t>1997-10-29</t>
  </si>
  <si>
    <t>1997-10-30</t>
  </si>
  <si>
    <t>1997-10-31</t>
  </si>
  <si>
    <t>1997-11-01</t>
  </si>
  <si>
    <t>1997-11-02</t>
  </si>
  <si>
    <t>1997-11-03</t>
  </si>
  <si>
    <t>1997-11-04</t>
  </si>
  <si>
    <t>1997-11-05</t>
  </si>
  <si>
    <t>1997-11-06</t>
  </si>
  <si>
    <t>1997-11-07</t>
  </si>
  <si>
    <t>1997-11-08</t>
  </si>
  <si>
    <t>1997-11-09</t>
  </si>
  <si>
    <t>1997-11-10</t>
  </si>
  <si>
    <t>1997-11-11</t>
  </si>
  <si>
    <t>1997-11-12</t>
  </si>
  <si>
    <t>1997-11-13</t>
  </si>
  <si>
    <t>1997-11-14</t>
  </si>
  <si>
    <t>1997-11-15</t>
  </si>
  <si>
    <t>1997-11-16</t>
  </si>
  <si>
    <t>1997-11-17</t>
  </si>
  <si>
    <t>1997-11-18</t>
  </si>
  <si>
    <t>1997-11-19</t>
  </si>
  <si>
    <t>1997-11-20</t>
  </si>
  <si>
    <t>1997-11-21</t>
  </si>
  <si>
    <t>1997-11-22</t>
  </si>
  <si>
    <t>1997-11-23</t>
  </si>
  <si>
    <t>1997-11-24</t>
  </si>
  <si>
    <t>1997-11-25</t>
  </si>
  <si>
    <t>1997-11-26</t>
  </si>
  <si>
    <t>1997-11-27</t>
  </si>
  <si>
    <t>1997-11-28</t>
  </si>
  <si>
    <t>1997-11-29</t>
  </si>
  <si>
    <t>1997-11-30</t>
  </si>
  <si>
    <t>1997-12-01</t>
  </si>
  <si>
    <t>1997-12-02</t>
  </si>
  <si>
    <t>1997-12-03</t>
  </si>
  <si>
    <t>1997-12-04</t>
  </si>
  <si>
    <t>1997-12-05</t>
  </si>
  <si>
    <t>1997-12-06</t>
  </si>
  <si>
    <t>1997-12-07</t>
  </si>
  <si>
    <t>1997-12-08</t>
  </si>
  <si>
    <t>1997-12-09</t>
  </si>
  <si>
    <t>1997-12-10</t>
  </si>
  <si>
    <t>1997-12-11</t>
  </si>
  <si>
    <t>1997-12-12</t>
  </si>
  <si>
    <t>1997-12-13</t>
  </si>
  <si>
    <t>1997-12-14</t>
  </si>
  <si>
    <t>1997-12-15</t>
  </si>
  <si>
    <t>1997-12-16</t>
  </si>
  <si>
    <t>1997-12-17</t>
  </si>
  <si>
    <t>1997-12-18</t>
  </si>
  <si>
    <t>1997-12-19</t>
  </si>
  <si>
    <t>1997-12-20</t>
  </si>
  <si>
    <t>1997-12-21</t>
  </si>
  <si>
    <t>1997-12-22</t>
  </si>
  <si>
    <t>1997-12-23</t>
  </si>
  <si>
    <t>1997-12-24</t>
  </si>
  <si>
    <t>1997-12-25</t>
  </si>
  <si>
    <t>1997-12-26</t>
  </si>
  <si>
    <t>1997-12-27</t>
  </si>
  <si>
    <t>1997-12-28</t>
  </si>
  <si>
    <t>1997-12-29</t>
  </si>
  <si>
    <t>1997-12-30</t>
  </si>
  <si>
    <t>1997-12-31</t>
  </si>
  <si>
    <t>1998-01-01</t>
  </si>
  <si>
    <t>1998-01-02</t>
  </si>
  <si>
    <t>1998-01-03</t>
  </si>
  <si>
    <t>1998-01-04</t>
  </si>
  <si>
    <t>1998-01-05</t>
  </si>
  <si>
    <t>1998-01-06</t>
  </si>
  <si>
    <t>1998-01-07</t>
  </si>
  <si>
    <t>1998-01-08</t>
  </si>
  <si>
    <t>1998-01-09</t>
  </si>
  <si>
    <t>1998-01-10</t>
  </si>
  <si>
    <t>1998-01-11</t>
  </si>
  <si>
    <t>1998-01-12</t>
  </si>
  <si>
    <t>1998-01-13</t>
  </si>
  <si>
    <t>1998-01-14</t>
  </si>
  <si>
    <t>1998-01-15</t>
  </si>
  <si>
    <t>1998-01-16</t>
  </si>
  <si>
    <t>1998-01-17</t>
  </si>
  <si>
    <t>1998-01-18</t>
  </si>
  <si>
    <t>1998-01-19</t>
  </si>
  <si>
    <t>1998-01-20</t>
  </si>
  <si>
    <t>1998-01-21</t>
  </si>
  <si>
    <t>1998-01-22</t>
  </si>
  <si>
    <t>1998-01-23</t>
  </si>
  <si>
    <t>1998-01-24</t>
  </si>
  <si>
    <t>1998-01-25</t>
  </si>
  <si>
    <t>1998-01-26</t>
  </si>
  <si>
    <t>1998-01-27</t>
  </si>
  <si>
    <t>1998-01-28</t>
  </si>
  <si>
    <t>1998-01-29</t>
  </si>
  <si>
    <t>1998-01-30</t>
  </si>
  <si>
    <t>1998-01-31</t>
  </si>
  <si>
    <t>1998-02-01</t>
  </si>
  <si>
    <t>1998-02-02</t>
  </si>
  <si>
    <t>1998-02-03</t>
  </si>
  <si>
    <t>1998-02-04</t>
  </si>
  <si>
    <t>1998-02-05</t>
  </si>
  <si>
    <t>1998-02-06</t>
  </si>
  <si>
    <t>1998-02-07</t>
  </si>
  <si>
    <t>1998-02-08</t>
  </si>
  <si>
    <t>1998-02-09</t>
  </si>
  <si>
    <t>1998-02-10</t>
  </si>
  <si>
    <t>1998-02-11</t>
  </si>
  <si>
    <t>1998-02-12</t>
  </si>
  <si>
    <t>1998-02-13</t>
  </si>
  <si>
    <t>1998-02-14</t>
  </si>
  <si>
    <t>1998-02-15</t>
  </si>
  <si>
    <t>1998-02-16</t>
  </si>
  <si>
    <t>1998-02-17</t>
  </si>
  <si>
    <t>1998-02-18</t>
  </si>
  <si>
    <t>1998-02-19</t>
  </si>
  <si>
    <t>1998-02-20</t>
  </si>
  <si>
    <t>1998-02-21</t>
  </si>
  <si>
    <t>1998-02-22</t>
  </si>
  <si>
    <t>1998-02-23</t>
  </si>
  <si>
    <t>1998-02-24</t>
  </si>
  <si>
    <t>1998-02-25</t>
  </si>
  <si>
    <t>1998-02-26</t>
  </si>
  <si>
    <t>1998-02-27</t>
  </si>
  <si>
    <t>1998-02-28</t>
  </si>
  <si>
    <t>1998-03-01</t>
  </si>
  <si>
    <t>1998-03-02</t>
  </si>
  <si>
    <t>1998-03-03</t>
  </si>
  <si>
    <t>1998-03-04</t>
  </si>
  <si>
    <t>1998-03-05</t>
  </si>
  <si>
    <t>1998-03-06</t>
  </si>
  <si>
    <t>1998-03-07</t>
  </si>
  <si>
    <t>1998-03-08</t>
  </si>
  <si>
    <t>1998-03-09</t>
  </si>
  <si>
    <t>1998-03-10</t>
  </si>
  <si>
    <t>1998-03-11</t>
  </si>
  <si>
    <t>1998-03-12</t>
  </si>
  <si>
    <t>1998-03-13</t>
  </si>
  <si>
    <t>1998-03-14</t>
  </si>
  <si>
    <t>1998-03-15</t>
  </si>
  <si>
    <t>1998-03-16</t>
  </si>
  <si>
    <t>1998-03-17</t>
  </si>
  <si>
    <t>1998-03-18</t>
  </si>
  <si>
    <t>1998-03-19</t>
  </si>
  <si>
    <t>1998-03-20</t>
  </si>
  <si>
    <t>1998-03-21</t>
  </si>
  <si>
    <t>1998-03-22</t>
  </si>
  <si>
    <t>1998-03-23</t>
  </si>
  <si>
    <t>1998-03-24</t>
  </si>
  <si>
    <t>1998-03-25</t>
  </si>
  <si>
    <t>1998-03-26</t>
  </si>
  <si>
    <t>1998-03-27</t>
  </si>
  <si>
    <t>1998-03-28</t>
  </si>
  <si>
    <t>1998-03-29</t>
  </si>
  <si>
    <t>1998-03-30</t>
  </si>
  <si>
    <t>1998-03-31</t>
  </si>
  <si>
    <t>1998-04-01</t>
  </si>
  <si>
    <t>1998-04-02</t>
  </si>
  <si>
    <t>1998-04-03</t>
  </si>
  <si>
    <t>1998-04-04</t>
  </si>
  <si>
    <t>1998-04-05</t>
  </si>
  <si>
    <t>1998-04-06</t>
  </si>
  <si>
    <t>1998-04-07</t>
  </si>
  <si>
    <t>1998-04-08</t>
  </si>
  <si>
    <t>1998-04-09</t>
  </si>
  <si>
    <t>1998-04-10</t>
  </si>
  <si>
    <t>1998-04-11</t>
  </si>
  <si>
    <t>1998-04-12</t>
  </si>
  <si>
    <t>1998-04-13</t>
  </si>
  <si>
    <t>1998-04-14</t>
  </si>
  <si>
    <t>1998-04-15</t>
  </si>
  <si>
    <t>1998-04-16</t>
  </si>
  <si>
    <t>1998-04-17</t>
  </si>
  <si>
    <t>1998-04-18</t>
  </si>
  <si>
    <t>1998-04-19</t>
  </si>
  <si>
    <t>1998-04-20</t>
  </si>
  <si>
    <t>1998-04-21</t>
  </si>
  <si>
    <t>1998-04-22</t>
  </si>
  <si>
    <t>1998-04-23</t>
  </si>
  <si>
    <t>1998-04-24</t>
  </si>
  <si>
    <t>1998-04-25</t>
  </si>
  <si>
    <t>1998-04-26</t>
  </si>
  <si>
    <t>1998-04-27</t>
  </si>
  <si>
    <t>1998-04-28</t>
  </si>
  <si>
    <t>1998-04-29</t>
  </si>
  <si>
    <t>1998-04-30</t>
  </si>
  <si>
    <t>1998-05-01</t>
  </si>
  <si>
    <t>1998-05-02</t>
  </si>
  <si>
    <t>1998-05-03</t>
  </si>
  <si>
    <t>1998-05-04</t>
  </si>
  <si>
    <t>1998-05-05</t>
  </si>
  <si>
    <t>1998-05-06</t>
  </si>
  <si>
    <t>1998-05-07</t>
  </si>
  <si>
    <t>1998-05-08</t>
  </si>
  <si>
    <t>1998-05-09</t>
  </si>
  <si>
    <t>1998-05-10</t>
  </si>
  <si>
    <t>1998-05-11</t>
  </si>
  <si>
    <t>1998-05-12</t>
  </si>
  <si>
    <t>1998-05-13</t>
  </si>
  <si>
    <t>1998-05-14</t>
  </si>
  <si>
    <t>1998-05-15</t>
  </si>
  <si>
    <t>1998-05-16</t>
  </si>
  <si>
    <t>1998-05-17</t>
  </si>
  <si>
    <t>1998-05-18</t>
  </si>
  <si>
    <t>1998-05-19</t>
  </si>
  <si>
    <t>1998-05-20</t>
  </si>
  <si>
    <t>1998-05-21</t>
  </si>
  <si>
    <t>1998-05-22</t>
  </si>
  <si>
    <t>1998-05-23</t>
  </si>
  <si>
    <t>1998-05-24</t>
  </si>
  <si>
    <t>1998-05-25</t>
  </si>
  <si>
    <t>1998-05-26</t>
  </si>
  <si>
    <t>1998-05-27</t>
  </si>
  <si>
    <t>1998-05-28</t>
  </si>
  <si>
    <t>1998-05-29</t>
  </si>
  <si>
    <t>1998-05-30</t>
  </si>
  <si>
    <t>1998-05-31</t>
  </si>
  <si>
    <t>1998-06-01</t>
  </si>
  <si>
    <t>1998-06-02</t>
  </si>
  <si>
    <t>1998-06-03</t>
  </si>
  <si>
    <t>1998-06-04</t>
  </si>
  <si>
    <t>1998-06-05</t>
  </si>
  <si>
    <t>1998-06-06</t>
  </si>
  <si>
    <t>1998-06-07</t>
  </si>
  <si>
    <t>1998-06-08</t>
  </si>
  <si>
    <t>1998-06-09</t>
  </si>
  <si>
    <t>1998-06-10</t>
  </si>
  <si>
    <t>1998-06-11</t>
  </si>
  <si>
    <t>1998-06-12</t>
  </si>
  <si>
    <t>1998-06-13</t>
  </si>
  <si>
    <t>1998-06-14</t>
  </si>
  <si>
    <t>1998-06-15</t>
  </si>
  <si>
    <t>1998-06-16</t>
  </si>
  <si>
    <t>1998-06-17</t>
  </si>
  <si>
    <t>1998-06-18</t>
  </si>
  <si>
    <t>1998-06-19</t>
  </si>
  <si>
    <t>1998-06-20</t>
  </si>
  <si>
    <t>1998-06-21</t>
  </si>
  <si>
    <t>1998-06-22</t>
  </si>
  <si>
    <t>1998-06-23</t>
  </si>
  <si>
    <t>1998-06-24</t>
  </si>
  <si>
    <t>1998-06-25</t>
  </si>
  <si>
    <t>1998-06-26</t>
  </si>
  <si>
    <t>1998-06-27</t>
  </si>
  <si>
    <t>1998-06-28</t>
  </si>
  <si>
    <t>1998-06-29</t>
  </si>
  <si>
    <t>1998-06-30</t>
  </si>
  <si>
    <t>1998-07-01</t>
  </si>
  <si>
    <t>1998-07-02</t>
  </si>
  <si>
    <t>1998-07-03</t>
  </si>
  <si>
    <t>1998-07-04</t>
  </si>
  <si>
    <t>1998-07-05</t>
  </si>
  <si>
    <t>1998-07-06</t>
  </si>
  <si>
    <t>1998-07-07</t>
  </si>
  <si>
    <t>1998-07-08</t>
  </si>
  <si>
    <t>1998-07-09</t>
  </si>
  <si>
    <t>1998-07-10</t>
  </si>
  <si>
    <t>1998-07-11</t>
  </si>
  <si>
    <t>1998-07-12</t>
  </si>
  <si>
    <t>1998-07-13</t>
  </si>
  <si>
    <t>1998-07-14</t>
  </si>
  <si>
    <t>1998-07-15</t>
  </si>
  <si>
    <t>1998-07-16</t>
  </si>
  <si>
    <t>1998-07-17</t>
  </si>
  <si>
    <t>1998-07-18</t>
  </si>
  <si>
    <t>1998-07-19</t>
  </si>
  <si>
    <t>1998-07-20</t>
  </si>
  <si>
    <t>1998-07-21</t>
  </si>
  <si>
    <t>1998-07-22</t>
  </si>
  <si>
    <t>1998-07-23</t>
  </si>
  <si>
    <t>1998-07-24</t>
  </si>
  <si>
    <t>1998-07-25</t>
  </si>
  <si>
    <t>1998-07-26</t>
  </si>
  <si>
    <t>1998-07-27</t>
  </si>
  <si>
    <t>1998-07-28</t>
  </si>
  <si>
    <t>1998-07-29</t>
  </si>
  <si>
    <t>1998-07-30</t>
  </si>
  <si>
    <t>1998-07-31</t>
  </si>
  <si>
    <t>1998-08-01</t>
  </si>
  <si>
    <t>1998-08-02</t>
  </si>
  <si>
    <t>1998-08-03</t>
  </si>
  <si>
    <t>1998-08-04</t>
  </si>
  <si>
    <t>1998-08-05</t>
  </si>
  <si>
    <t>1998-08-06</t>
  </si>
  <si>
    <t>1998-08-07</t>
  </si>
  <si>
    <t>1998-08-08</t>
  </si>
  <si>
    <t>1998-08-09</t>
  </si>
  <si>
    <t>1998-08-10</t>
  </si>
  <si>
    <t>1998-08-11</t>
  </si>
  <si>
    <t>1998-08-12</t>
  </si>
  <si>
    <t>1998-08-13</t>
  </si>
  <si>
    <t>1998-08-14</t>
  </si>
  <si>
    <t>1998-08-15</t>
  </si>
  <si>
    <t>1998-08-16</t>
  </si>
  <si>
    <t>1998-08-17</t>
  </si>
  <si>
    <t>1998-08-18</t>
  </si>
  <si>
    <t>1998-08-19</t>
  </si>
  <si>
    <t>1998-08-20</t>
  </si>
  <si>
    <t>1998-08-21</t>
  </si>
  <si>
    <t>1998-08-22</t>
  </si>
  <si>
    <t>1998-08-23</t>
  </si>
  <si>
    <t>1998-08-24</t>
  </si>
  <si>
    <t>1998-08-25</t>
  </si>
  <si>
    <t>1998-08-26</t>
  </si>
  <si>
    <t>1998-08-27</t>
  </si>
  <si>
    <t>1998-08-28</t>
  </si>
  <si>
    <t>1998-08-29</t>
  </si>
  <si>
    <t>1998-08-30</t>
  </si>
  <si>
    <t>1998-08-31</t>
  </si>
  <si>
    <t>1998-09-01</t>
  </si>
  <si>
    <t>1998-09-02</t>
  </si>
  <si>
    <t>1998-09-03</t>
  </si>
  <si>
    <t>1998-09-04</t>
  </si>
  <si>
    <t>1998-09-05</t>
  </si>
  <si>
    <t>1998-09-06</t>
  </si>
  <si>
    <t>1998-09-07</t>
  </si>
  <si>
    <t>1998-09-08</t>
  </si>
  <si>
    <t>1998-09-09</t>
  </si>
  <si>
    <t>1998-09-10</t>
  </si>
  <si>
    <t>1998-09-11</t>
  </si>
  <si>
    <t>1998-09-12</t>
  </si>
  <si>
    <t>1998-09-13</t>
  </si>
  <si>
    <t>1998-09-14</t>
  </si>
  <si>
    <t>1998-09-15</t>
  </si>
  <si>
    <t>1998-09-16</t>
  </si>
  <si>
    <t>1998-09-17</t>
  </si>
  <si>
    <t>1998-09-18</t>
  </si>
  <si>
    <t>1998-09-19</t>
  </si>
  <si>
    <t>1998-09-20</t>
  </si>
  <si>
    <t>1998-09-21</t>
  </si>
  <si>
    <t>1998-09-22</t>
  </si>
  <si>
    <t>1998-09-23</t>
  </si>
  <si>
    <t>1998-09-24</t>
  </si>
  <si>
    <t>1998-09-25</t>
  </si>
  <si>
    <t>1998-09-26</t>
  </si>
  <si>
    <t>1998-09-27</t>
  </si>
  <si>
    <t>1998-09-28</t>
  </si>
  <si>
    <t>1998-09-29</t>
  </si>
  <si>
    <t>1998-09-30</t>
  </si>
  <si>
    <t>1998-10-01</t>
  </si>
  <si>
    <t>1998-10-02</t>
  </si>
  <si>
    <t>1998-10-03</t>
  </si>
  <si>
    <t>1998-10-04</t>
  </si>
  <si>
    <t>1998-10-05</t>
  </si>
  <si>
    <t>1998-10-06</t>
  </si>
  <si>
    <t>1998-10-07</t>
  </si>
  <si>
    <t>1998-10-08</t>
  </si>
  <si>
    <t>1998-10-09</t>
  </si>
  <si>
    <t>1998-10-10</t>
  </si>
  <si>
    <t>1998-10-11</t>
  </si>
  <si>
    <t>1998-10-12</t>
  </si>
  <si>
    <t>1998-10-13</t>
  </si>
  <si>
    <t>1998-10-14</t>
  </si>
  <si>
    <t>1998-10-15</t>
  </si>
  <si>
    <t>1998-10-16</t>
  </si>
  <si>
    <t>1998-10-17</t>
  </si>
  <si>
    <t>1998-10-18</t>
  </si>
  <si>
    <t>1998-10-19</t>
  </si>
  <si>
    <t>1998-10-20</t>
  </si>
  <si>
    <t>1998-10-21</t>
  </si>
  <si>
    <t>1998-10-22</t>
  </si>
  <si>
    <t>1998-10-23</t>
  </si>
  <si>
    <t>1998-10-24</t>
  </si>
  <si>
    <t>1998-10-25</t>
  </si>
  <si>
    <t>1998-10-26</t>
  </si>
  <si>
    <t>1998-10-27</t>
  </si>
  <si>
    <t>1998-10-28</t>
  </si>
  <si>
    <t>1998-10-29</t>
  </si>
  <si>
    <t>1998-10-30</t>
  </si>
  <si>
    <t>1998-10-31</t>
  </si>
  <si>
    <t>1998-11-01</t>
  </si>
  <si>
    <t>1998-11-02</t>
  </si>
  <si>
    <t>1998-11-03</t>
  </si>
  <si>
    <t>1998-11-04</t>
  </si>
  <si>
    <t>1998-11-05</t>
  </si>
  <si>
    <t>1998-11-06</t>
  </si>
  <si>
    <t>1998-11-07</t>
  </si>
  <si>
    <t>1998-11-08</t>
  </si>
  <si>
    <t>1998-11-09</t>
  </si>
  <si>
    <t>1998-11-10</t>
  </si>
  <si>
    <t>1998-11-11</t>
  </si>
  <si>
    <t>1998-11-12</t>
  </si>
  <si>
    <t>1998-11-13</t>
  </si>
  <si>
    <t>1998-11-14</t>
  </si>
  <si>
    <t>1998-11-15</t>
  </si>
  <si>
    <t>1998-11-16</t>
  </si>
  <si>
    <t>1998-11-17</t>
  </si>
  <si>
    <t>1998-11-18</t>
  </si>
  <si>
    <t>1998-11-19</t>
  </si>
  <si>
    <t>1998-11-20</t>
  </si>
  <si>
    <t>1998-11-21</t>
  </si>
  <si>
    <t>1998-11-22</t>
  </si>
  <si>
    <t>1998-11-23</t>
  </si>
  <si>
    <t>1998-11-24</t>
  </si>
  <si>
    <t>1998-11-25</t>
  </si>
  <si>
    <t>1998-11-26</t>
  </si>
  <si>
    <t>1998-11-27</t>
  </si>
  <si>
    <t>1998-11-28</t>
  </si>
  <si>
    <t>1998-11-29</t>
  </si>
  <si>
    <t>1998-11-30</t>
  </si>
  <si>
    <t>1998-12-01</t>
  </si>
  <si>
    <t>1998-12-02</t>
  </si>
  <si>
    <t>1998-12-03</t>
  </si>
  <si>
    <t>1998-12-04</t>
  </si>
  <si>
    <t>1998-12-05</t>
  </si>
  <si>
    <t>1998-12-06</t>
  </si>
  <si>
    <t>1998-12-07</t>
  </si>
  <si>
    <t>1998-12-08</t>
  </si>
  <si>
    <t>1998-12-09</t>
  </si>
  <si>
    <t>1998-12-10</t>
  </si>
  <si>
    <t>1998-12-11</t>
  </si>
  <si>
    <t>1998-12-12</t>
  </si>
  <si>
    <t>1998-12-13</t>
  </si>
  <si>
    <t>1998-12-14</t>
  </si>
  <si>
    <t>1998-12-15</t>
  </si>
  <si>
    <t>1998-12-16</t>
  </si>
  <si>
    <t>1998-12-17</t>
  </si>
  <si>
    <t>1998-12-18</t>
  </si>
  <si>
    <t>1998-12-19</t>
  </si>
  <si>
    <t>1998-12-20</t>
  </si>
  <si>
    <t>1998-12-21</t>
  </si>
  <si>
    <t>1998-12-22</t>
  </si>
  <si>
    <t>1998-12-23</t>
  </si>
  <si>
    <t>1998-12-24</t>
  </si>
  <si>
    <t>1998-12-25</t>
  </si>
  <si>
    <t>1998-12-26</t>
  </si>
  <si>
    <t>1998-12-27</t>
  </si>
  <si>
    <t>1998-12-28</t>
  </si>
  <si>
    <t>1998-12-29</t>
  </si>
  <si>
    <t>1998-12-30</t>
  </si>
  <si>
    <t>1998-12-31</t>
  </si>
  <si>
    <t>1999-01-01</t>
  </si>
  <si>
    <t>1999-01-02</t>
  </si>
  <si>
    <t>1999-01-03</t>
  </si>
  <si>
    <t>1999-01-04</t>
  </si>
  <si>
    <t>1999-01-05</t>
  </si>
  <si>
    <t>1999-01-06</t>
  </si>
  <si>
    <t>1999-01-07</t>
  </si>
  <si>
    <t>1999-01-08</t>
  </si>
  <si>
    <t>1999-01-09</t>
  </si>
  <si>
    <t>1999-01-10</t>
  </si>
  <si>
    <t>1999-01-11</t>
  </si>
  <si>
    <t>1999-01-12</t>
  </si>
  <si>
    <t>1999-01-13</t>
  </si>
  <si>
    <t>1999-01-14</t>
  </si>
  <si>
    <t>1999-01-15</t>
  </si>
  <si>
    <t>1999-01-16</t>
  </si>
  <si>
    <t>1999-01-17</t>
  </si>
  <si>
    <t>1999-01-18</t>
  </si>
  <si>
    <t>1999-01-19</t>
  </si>
  <si>
    <t>1999-01-20</t>
  </si>
  <si>
    <t>1999-01-21</t>
  </si>
  <si>
    <t>1999-01-22</t>
  </si>
  <si>
    <t>1999-01-23</t>
  </si>
  <si>
    <t>1999-01-24</t>
  </si>
  <si>
    <t>1999-01-25</t>
  </si>
  <si>
    <t>1999-01-26</t>
  </si>
  <si>
    <t>1999-01-27</t>
  </si>
  <si>
    <t>1999-01-28</t>
  </si>
  <si>
    <t>1999-01-29</t>
  </si>
  <si>
    <t>1999-01-30</t>
  </si>
  <si>
    <t>1999-01-31</t>
  </si>
  <si>
    <t>1999-02-01</t>
  </si>
  <si>
    <t>1999-02-02</t>
  </si>
  <si>
    <t>1999-02-03</t>
  </si>
  <si>
    <t>1999-02-04</t>
  </si>
  <si>
    <t>1999-02-05</t>
  </si>
  <si>
    <t>1999-02-06</t>
  </si>
  <si>
    <t>1999-02-07</t>
  </si>
  <si>
    <t>1999-02-08</t>
  </si>
  <si>
    <t>1999-02-09</t>
  </si>
  <si>
    <t>1999-02-10</t>
  </si>
  <si>
    <t>1999-02-11</t>
  </si>
  <si>
    <t>1999-02-12</t>
  </si>
  <si>
    <t>1999-02-13</t>
  </si>
  <si>
    <t>1999-02-14</t>
  </si>
  <si>
    <t>1999-02-15</t>
  </si>
  <si>
    <t>1999-02-16</t>
  </si>
  <si>
    <t>1999-02-17</t>
  </si>
  <si>
    <t>1999-02-18</t>
  </si>
  <si>
    <t>1999-02-19</t>
  </si>
  <si>
    <t>1999-02-20</t>
  </si>
  <si>
    <t>1999-02-21</t>
  </si>
  <si>
    <t>1999-02-22</t>
  </si>
  <si>
    <t>1999-02-23</t>
  </si>
  <si>
    <t>1999-02-24</t>
  </si>
  <si>
    <t>1999-02-25</t>
  </si>
  <si>
    <t>1999-02-26</t>
  </si>
  <si>
    <t>1999-02-27</t>
  </si>
  <si>
    <t>1999-02-28</t>
  </si>
  <si>
    <t>1999-03-01</t>
  </si>
  <si>
    <t>1999-03-02</t>
  </si>
  <si>
    <t>1999-03-03</t>
  </si>
  <si>
    <t>1999-03-04</t>
  </si>
  <si>
    <t>1999-03-05</t>
  </si>
  <si>
    <t>1999-03-06</t>
  </si>
  <si>
    <t>1999-03-07</t>
  </si>
  <si>
    <t>1999-03-08</t>
  </si>
  <si>
    <t>1999-03-09</t>
  </si>
  <si>
    <t>1999-03-10</t>
  </si>
  <si>
    <t>1999-03-11</t>
  </si>
  <si>
    <t>1999-03-12</t>
  </si>
  <si>
    <t>1999-03-13</t>
  </si>
  <si>
    <t>1999-03-14</t>
  </si>
  <si>
    <t>1999-03-15</t>
  </si>
  <si>
    <t>1999-03-16</t>
  </si>
  <si>
    <t>1999-03-17</t>
  </si>
  <si>
    <t>1999-03-18</t>
  </si>
  <si>
    <t>1999-03-19</t>
  </si>
  <si>
    <t>1999-03-20</t>
  </si>
  <si>
    <t>1999-03-21</t>
  </si>
  <si>
    <t>1999-03-22</t>
  </si>
  <si>
    <t>1999-03-23</t>
  </si>
  <si>
    <t>1999-03-24</t>
  </si>
  <si>
    <t>1999-03-25</t>
  </si>
  <si>
    <t>1999-03-26</t>
  </si>
  <si>
    <t>1999-03-27</t>
  </si>
  <si>
    <t>1999-03-28</t>
  </si>
  <si>
    <t>1999-03-29</t>
  </si>
  <si>
    <t>1999-03-30</t>
  </si>
  <si>
    <t>1999-03-31</t>
  </si>
  <si>
    <t>1999-04-01</t>
  </si>
  <si>
    <t>1999-04-02</t>
  </si>
  <si>
    <t>1999-04-03</t>
  </si>
  <si>
    <t>1999-04-04</t>
  </si>
  <si>
    <t>1999-04-05</t>
  </si>
  <si>
    <t>1999-04-06</t>
  </si>
  <si>
    <t>1999-04-07</t>
  </si>
  <si>
    <t>1999-04-08</t>
  </si>
  <si>
    <t>1999-04-09</t>
  </si>
  <si>
    <t>1999-04-10</t>
  </si>
  <si>
    <t>1999-04-11</t>
  </si>
  <si>
    <t>1999-04-12</t>
  </si>
  <si>
    <t>1999-04-13</t>
  </si>
  <si>
    <t>1999-04-14</t>
  </si>
  <si>
    <t>1999-04-15</t>
  </si>
  <si>
    <t>1999-04-16</t>
  </si>
  <si>
    <t>1999-04-17</t>
  </si>
  <si>
    <t>1999-04-18</t>
  </si>
  <si>
    <t>1999-04-19</t>
  </si>
  <si>
    <t>1999-04-20</t>
  </si>
  <si>
    <t>1999-04-21</t>
  </si>
  <si>
    <t>1999-04-22</t>
  </si>
  <si>
    <t>1999-04-23</t>
  </si>
  <si>
    <t>1999-04-24</t>
  </si>
  <si>
    <t>1999-04-25</t>
  </si>
  <si>
    <t>1999-04-26</t>
  </si>
  <si>
    <t>1999-04-27</t>
  </si>
  <si>
    <t>1999-04-28</t>
  </si>
  <si>
    <t>1999-04-29</t>
  </si>
  <si>
    <t>1999-04-30</t>
  </si>
  <si>
    <t>1999-05-01</t>
  </si>
  <si>
    <t>1999-05-02</t>
  </si>
  <si>
    <t>1999-05-03</t>
  </si>
  <si>
    <t>1999-05-04</t>
  </si>
  <si>
    <t>1999-05-05</t>
  </si>
  <si>
    <t>1999-05-06</t>
  </si>
  <si>
    <t>1999-05-07</t>
  </si>
  <si>
    <t>1999-05-08</t>
  </si>
  <si>
    <t>1999-05-09</t>
  </si>
  <si>
    <t>1999-05-10</t>
  </si>
  <si>
    <t>1999-05-11</t>
  </si>
  <si>
    <t>1999-05-12</t>
  </si>
  <si>
    <t>1999-05-13</t>
  </si>
  <si>
    <t>1999-05-14</t>
  </si>
  <si>
    <t>1999-05-15</t>
  </si>
  <si>
    <t>1999-05-16</t>
  </si>
  <si>
    <t>1999-05-17</t>
  </si>
  <si>
    <t>1999-05-18</t>
  </si>
  <si>
    <t>1999-05-19</t>
  </si>
  <si>
    <t>1999-05-20</t>
  </si>
  <si>
    <t>1999-05-21</t>
  </si>
  <si>
    <t>1999-05-22</t>
  </si>
  <si>
    <t>1999-05-23</t>
  </si>
  <si>
    <t>1999-05-24</t>
  </si>
  <si>
    <t>1999-05-25</t>
  </si>
  <si>
    <t>1999-05-26</t>
  </si>
  <si>
    <t>1999-05-27</t>
  </si>
  <si>
    <t>1999-05-28</t>
  </si>
  <si>
    <t>1999-05-29</t>
  </si>
  <si>
    <t>1999-05-30</t>
  </si>
  <si>
    <t>1999-05-31</t>
  </si>
  <si>
    <t>1999-06-01</t>
  </si>
  <si>
    <t>1999-06-02</t>
  </si>
  <si>
    <t>1999-06-03</t>
  </si>
  <si>
    <t>1999-06-04</t>
  </si>
  <si>
    <t>1999-06-05</t>
  </si>
  <si>
    <t>1999-06-06</t>
  </si>
  <si>
    <t>1999-06-07</t>
  </si>
  <si>
    <t>1999-06-08</t>
  </si>
  <si>
    <t>1999-06-09</t>
  </si>
  <si>
    <t>1999-06-10</t>
  </si>
  <si>
    <t>1999-06-11</t>
  </si>
  <si>
    <t>1999-06-12</t>
  </si>
  <si>
    <t>1999-06-13</t>
  </si>
  <si>
    <t>1999-06-14</t>
  </si>
  <si>
    <t>1999-06-15</t>
  </si>
  <si>
    <t>1999-06-16</t>
  </si>
  <si>
    <t>1999-06-17</t>
  </si>
  <si>
    <t>1999-06-18</t>
  </si>
  <si>
    <t>1999-06-19</t>
  </si>
  <si>
    <t>1999-06-20</t>
  </si>
  <si>
    <t>1999-06-21</t>
  </si>
  <si>
    <t>1999-06-22</t>
  </si>
  <si>
    <t>1999-06-23</t>
  </si>
  <si>
    <t>1999-06-24</t>
  </si>
  <si>
    <t>1999-06-25</t>
  </si>
  <si>
    <t>1999-06-26</t>
  </si>
  <si>
    <t>1999-06-27</t>
  </si>
  <si>
    <t>1999-06-28</t>
  </si>
  <si>
    <t>1999-06-29</t>
  </si>
  <si>
    <t>1999-06-30</t>
  </si>
  <si>
    <t>1999-07-01</t>
  </si>
  <si>
    <t>1999-07-02</t>
  </si>
  <si>
    <t>1999-07-03</t>
  </si>
  <si>
    <t>1999-07-04</t>
  </si>
  <si>
    <t>1999-07-05</t>
  </si>
  <si>
    <t>1999-07-06</t>
  </si>
  <si>
    <t>1999-07-07</t>
  </si>
  <si>
    <t>1999-07-08</t>
  </si>
  <si>
    <t>1999-07-09</t>
  </si>
  <si>
    <t>1999-07-10</t>
  </si>
  <si>
    <t>1999-07-11</t>
  </si>
  <si>
    <t>1999-07-12</t>
  </si>
  <si>
    <t>1999-07-13</t>
  </si>
  <si>
    <t>1999-07-14</t>
  </si>
  <si>
    <t>1999-07-15</t>
  </si>
  <si>
    <t>1999-07-16</t>
  </si>
  <si>
    <t>1999-07-17</t>
  </si>
  <si>
    <t>1999-07-18</t>
  </si>
  <si>
    <t>1999-07-19</t>
  </si>
  <si>
    <t>1999-07-20</t>
  </si>
  <si>
    <t>1999-07-21</t>
  </si>
  <si>
    <t>1999-07-22</t>
  </si>
  <si>
    <t>1999-07-23</t>
  </si>
  <si>
    <t>1999-07-24</t>
  </si>
  <si>
    <t>1999-07-25</t>
  </si>
  <si>
    <t>1999-07-26</t>
  </si>
  <si>
    <t>1999-07-27</t>
  </si>
  <si>
    <t>1999-07-28</t>
  </si>
  <si>
    <t>1999-07-29</t>
  </si>
  <si>
    <t>1999-07-30</t>
  </si>
  <si>
    <t>1999-07-31</t>
  </si>
  <si>
    <t>1999-08-01</t>
  </si>
  <si>
    <t>1999-08-02</t>
  </si>
  <si>
    <t>1999-08-03</t>
  </si>
  <si>
    <t>1999-08-04</t>
  </si>
  <si>
    <t>1999-08-05</t>
  </si>
  <si>
    <t>1999-08-06</t>
  </si>
  <si>
    <t>1999-08-07</t>
  </si>
  <si>
    <t>1999-08-08</t>
  </si>
  <si>
    <t>1999-08-09</t>
  </si>
  <si>
    <t>1999-08-10</t>
  </si>
  <si>
    <t>1999-08-11</t>
  </si>
  <si>
    <t>1999-08-12</t>
  </si>
  <si>
    <t>1999-08-13</t>
  </si>
  <si>
    <t>1999-08-14</t>
  </si>
  <si>
    <t>1999-08-15</t>
  </si>
  <si>
    <t>1999-08-16</t>
  </si>
  <si>
    <t>1999-08-17</t>
  </si>
  <si>
    <t>1999-08-18</t>
  </si>
  <si>
    <t>1999-08-19</t>
  </si>
  <si>
    <t>1999-08-20</t>
  </si>
  <si>
    <t>1999-08-21</t>
  </si>
  <si>
    <t>1999-08-22</t>
  </si>
  <si>
    <t>1999-08-23</t>
  </si>
  <si>
    <t>1999-08-24</t>
  </si>
  <si>
    <t>1999-08-25</t>
  </si>
  <si>
    <t>1999-08-26</t>
  </si>
  <si>
    <t>1999-08-27</t>
  </si>
  <si>
    <t>1999-08-28</t>
  </si>
  <si>
    <t>1999-08-29</t>
  </si>
  <si>
    <t>1999-08-30</t>
  </si>
  <si>
    <t>1999-08-31</t>
  </si>
  <si>
    <t>1999-09-01</t>
  </si>
  <si>
    <t>1999-09-02</t>
  </si>
  <si>
    <t>1999-09-03</t>
  </si>
  <si>
    <t>1999-09-04</t>
  </si>
  <si>
    <t>1999-09-05</t>
  </si>
  <si>
    <t>1999-09-06</t>
  </si>
  <si>
    <t>1999-09-07</t>
  </si>
  <si>
    <t>1999-09-08</t>
  </si>
  <si>
    <t>1999-09-09</t>
  </si>
  <si>
    <t>1999-09-10</t>
  </si>
  <si>
    <t>1999-09-11</t>
  </si>
  <si>
    <t>1999-09-12</t>
  </si>
  <si>
    <t>1999-09-13</t>
  </si>
  <si>
    <t>1999-09-14</t>
  </si>
  <si>
    <t>1999-09-15</t>
  </si>
  <si>
    <t>1999-09-16</t>
  </si>
  <si>
    <t>1999-09-17</t>
  </si>
  <si>
    <t>1999-09-18</t>
  </si>
  <si>
    <t>1999-09-19</t>
  </si>
  <si>
    <t>1999-09-20</t>
  </si>
  <si>
    <t>1999-09-21</t>
  </si>
  <si>
    <t>1999-09-22</t>
  </si>
  <si>
    <t>1999-09-23</t>
  </si>
  <si>
    <t>1999-09-24</t>
  </si>
  <si>
    <t>1999-09-25</t>
  </si>
  <si>
    <t>1999-09-26</t>
  </si>
  <si>
    <t>1999-09-27</t>
  </si>
  <si>
    <t>1999-09-28</t>
  </si>
  <si>
    <t>1999-09-29</t>
  </si>
  <si>
    <t>1999-09-30</t>
  </si>
  <si>
    <t>1999-10-01</t>
  </si>
  <si>
    <t>1999-10-02</t>
  </si>
  <si>
    <t>1999-10-03</t>
  </si>
  <si>
    <t>1999-10-04</t>
  </si>
  <si>
    <t>1999-10-05</t>
  </si>
  <si>
    <t>1999-10-06</t>
  </si>
  <si>
    <t>1999-10-07</t>
  </si>
  <si>
    <t>1999-10-08</t>
  </si>
  <si>
    <t>1999-10-09</t>
  </si>
  <si>
    <t>1999-10-10</t>
  </si>
  <si>
    <t>1999-10-11</t>
  </si>
  <si>
    <t>1999-10-12</t>
  </si>
  <si>
    <t>1999-10-13</t>
  </si>
  <si>
    <t>1999-10-14</t>
  </si>
  <si>
    <t>1999-10-15</t>
  </si>
  <si>
    <t>1999-10-16</t>
  </si>
  <si>
    <t>1999-10-17</t>
  </si>
  <si>
    <t>1999-10-18</t>
  </si>
  <si>
    <t>1999-10-19</t>
  </si>
  <si>
    <t>1999-10-20</t>
  </si>
  <si>
    <t>1999-10-21</t>
  </si>
  <si>
    <t>1999-10-22</t>
  </si>
  <si>
    <t>1999-10-23</t>
  </si>
  <si>
    <t>1999-10-24</t>
  </si>
  <si>
    <t>1999-10-25</t>
  </si>
  <si>
    <t>1999-10-26</t>
  </si>
  <si>
    <t>1999-10-27</t>
  </si>
  <si>
    <t>1999-10-28</t>
  </si>
  <si>
    <t>1999-10-29</t>
  </si>
  <si>
    <t>1999-10-30</t>
  </si>
  <si>
    <t>1999-10-31</t>
  </si>
  <si>
    <t>1999-11-01</t>
  </si>
  <si>
    <t>1999-11-02</t>
  </si>
  <si>
    <t>1999-11-03</t>
  </si>
  <si>
    <t>1999-11-04</t>
  </si>
  <si>
    <t>1999-11-05</t>
  </si>
  <si>
    <t>1999-11-06</t>
  </si>
  <si>
    <t>1999-11-07</t>
  </si>
  <si>
    <t>1999-11-08</t>
  </si>
  <si>
    <t>1999-11-09</t>
  </si>
  <si>
    <t>1999-11-10</t>
  </si>
  <si>
    <t>1999-11-11</t>
  </si>
  <si>
    <t>1999-11-12</t>
  </si>
  <si>
    <t>1999-11-13</t>
  </si>
  <si>
    <t>1999-11-14</t>
  </si>
  <si>
    <t>1999-11-15</t>
  </si>
  <si>
    <t>1999-11-16</t>
  </si>
  <si>
    <t>1999-11-17</t>
  </si>
  <si>
    <t>1999-11-18</t>
  </si>
  <si>
    <t>1999-11-19</t>
  </si>
  <si>
    <t>1999-11-20</t>
  </si>
  <si>
    <t>1999-11-21</t>
  </si>
  <si>
    <t>1999-11-22</t>
  </si>
  <si>
    <t>1999-11-23</t>
  </si>
  <si>
    <t>1999-11-24</t>
  </si>
  <si>
    <t>1999-11-25</t>
  </si>
  <si>
    <t>1999-11-26</t>
  </si>
  <si>
    <t>1999-11-27</t>
  </si>
  <si>
    <t>1999-11-28</t>
  </si>
  <si>
    <t>1999-11-29</t>
  </si>
  <si>
    <t>1999-11-30</t>
  </si>
  <si>
    <t>1999-12-01</t>
  </si>
  <si>
    <t>1999-12-02</t>
  </si>
  <si>
    <t>1999-12-03</t>
  </si>
  <si>
    <t>1999-12-04</t>
  </si>
  <si>
    <t>1999-12-05</t>
  </si>
  <si>
    <t>1999-12-06</t>
  </si>
  <si>
    <t>1999-12-07</t>
  </si>
  <si>
    <t>1999-12-08</t>
  </si>
  <si>
    <t>1999-12-09</t>
  </si>
  <si>
    <t>1999-12-10</t>
  </si>
  <si>
    <t>1999-12-11</t>
  </si>
  <si>
    <t>1999-12-12</t>
  </si>
  <si>
    <t>1999-12-13</t>
  </si>
  <si>
    <t>1999-12-14</t>
  </si>
  <si>
    <t>1999-12-15</t>
  </si>
  <si>
    <t>1999-12-16</t>
  </si>
  <si>
    <t>1999-12-17</t>
  </si>
  <si>
    <t>1999-12-18</t>
  </si>
  <si>
    <t>1999-12-19</t>
  </si>
  <si>
    <t>1999-12-20</t>
  </si>
  <si>
    <t>1999-12-21</t>
  </si>
  <si>
    <t>1999-12-22</t>
  </si>
  <si>
    <t>1999-12-23</t>
  </si>
  <si>
    <t>1999-12-24</t>
  </si>
  <si>
    <t>1999-12-25</t>
  </si>
  <si>
    <t>1999-12-26</t>
  </si>
  <si>
    <t>1999-12-27</t>
  </si>
  <si>
    <t>1999-12-28</t>
  </si>
  <si>
    <t>1999-12-29</t>
  </si>
  <si>
    <t>1999-12-30</t>
  </si>
  <si>
    <t>1999-12-31</t>
  </si>
  <si>
    <t>2000-01-01</t>
  </si>
  <si>
    <t>2000-01-02</t>
  </si>
  <si>
    <t>2000-01-03</t>
  </si>
  <si>
    <t>2000-01-04</t>
  </si>
  <si>
    <t>2000-01-05</t>
  </si>
  <si>
    <t>2000-01-06</t>
  </si>
  <si>
    <t>2000-01-07</t>
  </si>
  <si>
    <t>2000-01-08</t>
  </si>
  <si>
    <t>2000-01-09</t>
  </si>
  <si>
    <t>2000-01-10</t>
  </si>
  <si>
    <t>2000-01-11</t>
  </si>
  <si>
    <t>2000-01-12</t>
  </si>
  <si>
    <t>2000-01-13</t>
  </si>
  <si>
    <t>2000-01-14</t>
  </si>
  <si>
    <t>2000-01-15</t>
  </si>
  <si>
    <t>2000-01-16</t>
  </si>
  <si>
    <t>2000-01-17</t>
  </si>
  <si>
    <t>2000-01-18</t>
  </si>
  <si>
    <t>2000-01-19</t>
  </si>
  <si>
    <t>2000-01-20</t>
  </si>
  <si>
    <t>2000-01-21</t>
  </si>
  <si>
    <t>2000-01-22</t>
  </si>
  <si>
    <t>2000-01-23</t>
  </si>
  <si>
    <t>2000-01-24</t>
  </si>
  <si>
    <t>2000-01-25</t>
  </si>
  <si>
    <t>2000-01-26</t>
  </si>
  <si>
    <t>2000-01-27</t>
  </si>
  <si>
    <t>2000-01-28</t>
  </si>
  <si>
    <t>2000-01-29</t>
  </si>
  <si>
    <t>2000-01-30</t>
  </si>
  <si>
    <t>2000-01-31</t>
  </si>
  <si>
    <t>2000-02-01</t>
  </si>
  <si>
    <t>2000-02-02</t>
  </si>
  <si>
    <t>2000-02-03</t>
  </si>
  <si>
    <t>2000-02-04</t>
  </si>
  <si>
    <t>2000-02-05</t>
  </si>
  <si>
    <t>2000-02-06</t>
  </si>
  <si>
    <t>2000-02-07</t>
  </si>
  <si>
    <t>2000-02-08</t>
  </si>
  <si>
    <t>2000-02-09</t>
  </si>
  <si>
    <t>2000-02-10</t>
  </si>
  <si>
    <t>2000-02-11</t>
  </si>
  <si>
    <t>2000-02-12</t>
  </si>
  <si>
    <t>2000-02-13</t>
  </si>
  <si>
    <t>2000-02-14</t>
  </si>
  <si>
    <t>2000-02-15</t>
  </si>
  <si>
    <t>2000-02-16</t>
  </si>
  <si>
    <t>2000-02-17</t>
  </si>
  <si>
    <t>2000-02-18</t>
  </si>
  <si>
    <t>2000-02-19</t>
  </si>
  <si>
    <t>2000-02-20</t>
  </si>
  <si>
    <t>2000-02-21</t>
  </si>
  <si>
    <t>2000-02-22</t>
  </si>
  <si>
    <t>2000-02-23</t>
  </si>
  <si>
    <t>2000-02-24</t>
  </si>
  <si>
    <t>2000-02-25</t>
  </si>
  <si>
    <t>2000-02-26</t>
  </si>
  <si>
    <t>2000-02-27</t>
  </si>
  <si>
    <t>2000-02-28</t>
  </si>
  <si>
    <t>2000-02-29</t>
  </si>
  <si>
    <t>2000-03-01</t>
  </si>
  <si>
    <t>2000-03-02</t>
  </si>
  <si>
    <t>2000-03-03</t>
  </si>
  <si>
    <t>2000-03-04</t>
  </si>
  <si>
    <t>2000-03-05</t>
  </si>
  <si>
    <t>2000-03-06</t>
  </si>
  <si>
    <t>2000-03-07</t>
  </si>
  <si>
    <t>2000-03-08</t>
  </si>
  <si>
    <t>2000-03-09</t>
  </si>
  <si>
    <t>2000-03-10</t>
  </si>
  <si>
    <t>2000-03-11</t>
  </si>
  <si>
    <t>2000-03-12</t>
  </si>
  <si>
    <t>2000-03-13</t>
  </si>
  <si>
    <t>2000-03-14</t>
  </si>
  <si>
    <t>2000-03-15</t>
  </si>
  <si>
    <t>2000-03-16</t>
  </si>
  <si>
    <t>2000-03-17</t>
  </si>
  <si>
    <t>2000-03-18</t>
  </si>
  <si>
    <t>2000-03-19</t>
  </si>
  <si>
    <t>2000-03-20</t>
  </si>
  <si>
    <t>2000-03-21</t>
  </si>
  <si>
    <t>2000-03-22</t>
  </si>
  <si>
    <t>2000-03-23</t>
  </si>
  <si>
    <t>2000-03-24</t>
  </si>
  <si>
    <t>2000-03-25</t>
  </si>
  <si>
    <t>2000-03-26</t>
  </si>
  <si>
    <t>2000-03-27</t>
  </si>
  <si>
    <t>2000-03-28</t>
  </si>
  <si>
    <t>2000-03-29</t>
  </si>
  <si>
    <t>2000-03-30</t>
  </si>
  <si>
    <t>2000-03-31</t>
  </si>
  <si>
    <t>2000-04-01</t>
  </si>
  <si>
    <t>2000-04-02</t>
  </si>
  <si>
    <t>2000-04-03</t>
  </si>
  <si>
    <t>2000-04-04</t>
  </si>
  <si>
    <t>2000-04-05</t>
  </si>
  <si>
    <t>2000-04-06</t>
  </si>
  <si>
    <t>2000-04-07</t>
  </si>
  <si>
    <t>2000-04-08</t>
  </si>
  <si>
    <t>2000-04-09</t>
  </si>
  <si>
    <t>2000-04-10</t>
  </si>
  <si>
    <t>2000-04-11</t>
  </si>
  <si>
    <t>2000-04-12</t>
  </si>
  <si>
    <t>2000-04-13</t>
  </si>
  <si>
    <t>2000-04-14</t>
  </si>
  <si>
    <t>2000-04-15</t>
  </si>
  <si>
    <t>2000-04-16</t>
  </si>
  <si>
    <t>2000-04-17</t>
  </si>
  <si>
    <t>2000-04-18</t>
  </si>
  <si>
    <t>2000-04-19</t>
  </si>
  <si>
    <t>2000-04-20</t>
  </si>
  <si>
    <t>2000-04-21</t>
  </si>
  <si>
    <t>2000-04-22</t>
  </si>
  <si>
    <t>2000-04-23</t>
  </si>
  <si>
    <t>2000-04-24</t>
  </si>
  <si>
    <t>2000-04-25</t>
  </si>
  <si>
    <t>2000-04-26</t>
  </si>
  <si>
    <t>2000-04-27</t>
  </si>
  <si>
    <t>2000-04-28</t>
  </si>
  <si>
    <t>2000-04-29</t>
  </si>
  <si>
    <t>2000-04-30</t>
  </si>
  <si>
    <t>2000-05-01</t>
  </si>
  <si>
    <t>2000-05-02</t>
  </si>
  <si>
    <t>2000-05-03</t>
  </si>
  <si>
    <t>2000-05-04</t>
  </si>
  <si>
    <t>2000-05-05</t>
  </si>
  <si>
    <t>2000-05-06</t>
  </si>
  <si>
    <t>2000-05-07</t>
  </si>
  <si>
    <t>2000-05-08</t>
  </si>
  <si>
    <t>2000-05-09</t>
  </si>
  <si>
    <t>2000-05-10</t>
  </si>
  <si>
    <t>2000-05-11</t>
  </si>
  <si>
    <t>2000-05-12</t>
  </si>
  <si>
    <t>2000-05-13</t>
  </si>
  <si>
    <t>2000-05-14</t>
  </si>
  <si>
    <t>2000-05-15</t>
  </si>
  <si>
    <t>2000-05-16</t>
  </si>
  <si>
    <t>2000-05-17</t>
  </si>
  <si>
    <t>2000-05-18</t>
  </si>
  <si>
    <t>2000-05-19</t>
  </si>
  <si>
    <t>2000-05-20</t>
  </si>
  <si>
    <t>2000-05-21</t>
  </si>
  <si>
    <t>2000-05-22</t>
  </si>
  <si>
    <t>2000-05-23</t>
  </si>
  <si>
    <t>2000-05-24</t>
  </si>
  <si>
    <t>2000-05-25</t>
  </si>
  <si>
    <t>2000-05-26</t>
  </si>
  <si>
    <t>2000-05-27</t>
  </si>
  <si>
    <t>2000-05-28</t>
  </si>
  <si>
    <t>2000-05-29</t>
  </si>
  <si>
    <t>2000-05-30</t>
  </si>
  <si>
    <t>2000-05-31</t>
  </si>
  <si>
    <t>2000-06-01</t>
  </si>
  <si>
    <t>2000-06-02</t>
  </si>
  <si>
    <t>2000-06-03</t>
  </si>
  <si>
    <t>2000-06-04</t>
  </si>
  <si>
    <t>2000-06-05</t>
  </si>
  <si>
    <t>2000-06-06</t>
  </si>
  <si>
    <t>2000-06-07</t>
  </si>
  <si>
    <t>2000-06-08</t>
  </si>
  <si>
    <t>2000-06-09</t>
  </si>
  <si>
    <t>2000-06-10</t>
  </si>
  <si>
    <t>2000-06-11</t>
  </si>
  <si>
    <t>2000-06-12</t>
  </si>
  <si>
    <t>2000-06-13</t>
  </si>
  <si>
    <t>2000-06-14</t>
  </si>
  <si>
    <t>2000-06-15</t>
  </si>
  <si>
    <t>2000-06-16</t>
  </si>
  <si>
    <t>2000-06-17</t>
  </si>
  <si>
    <t>2000-06-18</t>
  </si>
  <si>
    <t>2000-06-19</t>
  </si>
  <si>
    <t>2000-06-20</t>
  </si>
  <si>
    <t>2000-06-21</t>
  </si>
  <si>
    <t>2000-06-22</t>
  </si>
  <si>
    <t>2000-06-23</t>
  </si>
  <si>
    <t>2000-06-24</t>
  </si>
  <si>
    <t>2000-06-25</t>
  </si>
  <si>
    <t>2000-06-26</t>
  </si>
  <si>
    <t>2000-06-27</t>
  </si>
  <si>
    <t>2000-06-28</t>
  </si>
  <si>
    <t>2000-06-29</t>
  </si>
  <si>
    <t>2000-06-30</t>
  </si>
  <si>
    <t>2000-07-01</t>
  </si>
  <si>
    <t>2000-07-02</t>
  </si>
  <si>
    <t>2000-07-03</t>
  </si>
  <si>
    <t>2000-07-04</t>
  </si>
  <si>
    <t>2000-07-05</t>
  </si>
  <si>
    <t>2000-07-06</t>
  </si>
  <si>
    <t>2000-07-07</t>
  </si>
  <si>
    <t>2000-07-08</t>
  </si>
  <si>
    <t>2000-07-09</t>
  </si>
  <si>
    <t>2000-07-10</t>
  </si>
  <si>
    <t>2000-07-11</t>
  </si>
  <si>
    <t>2000-07-12</t>
  </si>
  <si>
    <t>2000-07-13</t>
  </si>
  <si>
    <t>2000-07-14</t>
  </si>
  <si>
    <t>2000-07-15</t>
  </si>
  <si>
    <t>2000-07-16</t>
  </si>
  <si>
    <t>2000-07-17</t>
  </si>
  <si>
    <t>2000-07-18</t>
  </si>
  <si>
    <t>2000-07-19</t>
  </si>
  <si>
    <t>2000-07-20</t>
  </si>
  <si>
    <t>2000-07-21</t>
  </si>
  <si>
    <t>2000-07-22</t>
  </si>
  <si>
    <t>2000-07-23</t>
  </si>
  <si>
    <t>2000-07-24</t>
  </si>
  <si>
    <t>2000-07-25</t>
  </si>
  <si>
    <t>2000-07-26</t>
  </si>
  <si>
    <t>2000-07-27</t>
  </si>
  <si>
    <t>2000-07-28</t>
  </si>
  <si>
    <t>2000-07-29</t>
  </si>
  <si>
    <t>2000-07-30</t>
  </si>
  <si>
    <t>2000-07-31</t>
  </si>
  <si>
    <t>2000-08-01</t>
  </si>
  <si>
    <t>2000-08-02</t>
  </si>
  <si>
    <t>2000-08-03</t>
  </si>
  <si>
    <t>2000-08-04</t>
  </si>
  <si>
    <t>2000-08-05</t>
  </si>
  <si>
    <t>2000-08-06</t>
  </si>
  <si>
    <t>2000-08-07</t>
  </si>
  <si>
    <t>2000-08-08</t>
  </si>
  <si>
    <t>2000-08-09</t>
  </si>
  <si>
    <t>2000-08-10</t>
  </si>
  <si>
    <t>2000-08-11</t>
  </si>
  <si>
    <t>2000-08-12</t>
  </si>
  <si>
    <t>2000-08-13</t>
  </si>
  <si>
    <t>2000-08-14</t>
  </si>
  <si>
    <t>2000-08-15</t>
  </si>
  <si>
    <t>2000-08-16</t>
  </si>
  <si>
    <t>2000-08-17</t>
  </si>
  <si>
    <t>2000-08-18</t>
  </si>
  <si>
    <t>2000-08-19</t>
  </si>
  <si>
    <t>2000-08-20</t>
  </si>
  <si>
    <t>2000-08-21</t>
  </si>
  <si>
    <t>2000-08-22</t>
  </si>
  <si>
    <t>2000-08-23</t>
  </si>
  <si>
    <t>2000-08-24</t>
  </si>
  <si>
    <t>2000-08-25</t>
  </si>
  <si>
    <t>2000-08-26</t>
  </si>
  <si>
    <t>2000-08-27</t>
  </si>
  <si>
    <t>2000-08-28</t>
  </si>
  <si>
    <t>2000-08-29</t>
  </si>
  <si>
    <t>2000-08-30</t>
  </si>
  <si>
    <t>2000-08-31</t>
  </si>
  <si>
    <t>2000-09-01</t>
  </si>
  <si>
    <t>2000-09-02</t>
  </si>
  <si>
    <t>2000-09-03</t>
  </si>
  <si>
    <t>2000-09-04</t>
  </si>
  <si>
    <t>2000-09-05</t>
  </si>
  <si>
    <t>2000-09-06</t>
  </si>
  <si>
    <t>2000-09-07</t>
  </si>
  <si>
    <t>2000-09-08</t>
  </si>
  <si>
    <t>2000-09-09</t>
  </si>
  <si>
    <t>2000-09-10</t>
  </si>
  <si>
    <t>2000-09-11</t>
  </si>
  <si>
    <t>2000-09-12</t>
  </si>
  <si>
    <t>2000-09-13</t>
  </si>
  <si>
    <t>2000-09-14</t>
  </si>
  <si>
    <t>2000-09-15</t>
  </si>
  <si>
    <t>2000-09-16</t>
  </si>
  <si>
    <t>2000-09-17</t>
  </si>
  <si>
    <t>2000-09-18</t>
  </si>
  <si>
    <t>2000-09-19</t>
  </si>
  <si>
    <t>2000-09-20</t>
  </si>
  <si>
    <t>2000-09-21</t>
  </si>
  <si>
    <t>2000-09-22</t>
  </si>
  <si>
    <t>2000-09-23</t>
  </si>
  <si>
    <t>2000-09-24</t>
  </si>
  <si>
    <t>2000-09-25</t>
  </si>
  <si>
    <t>2000-09-26</t>
  </si>
  <si>
    <t>2000-09-27</t>
  </si>
  <si>
    <t>2000-09-28</t>
  </si>
  <si>
    <t>2000-09-29</t>
  </si>
  <si>
    <t>2000-09-30</t>
  </si>
  <si>
    <t>2000-10-01</t>
  </si>
  <si>
    <t>2000-10-02</t>
  </si>
  <si>
    <t>2000-10-03</t>
  </si>
  <si>
    <t>2000-10-04</t>
  </si>
  <si>
    <t>2000-10-05</t>
  </si>
  <si>
    <t>2000-10-06</t>
  </si>
  <si>
    <t>2000-10-07</t>
  </si>
  <si>
    <t>2000-10-08</t>
  </si>
  <si>
    <t>2000-10-09</t>
  </si>
  <si>
    <t>2000-10-10</t>
  </si>
  <si>
    <t>2000-10-11</t>
  </si>
  <si>
    <t>2000-10-12</t>
  </si>
  <si>
    <t>2000-10-13</t>
  </si>
  <si>
    <t>2000-10-14</t>
  </si>
  <si>
    <t>2000-10-15</t>
  </si>
  <si>
    <t>2000-10-16</t>
  </si>
  <si>
    <t>2000-10-17</t>
  </si>
  <si>
    <t>2000-10-18</t>
  </si>
  <si>
    <t>2000-10-19</t>
  </si>
  <si>
    <t>2000-10-20</t>
  </si>
  <si>
    <t>2000-10-21</t>
  </si>
  <si>
    <t>2000-10-22</t>
  </si>
  <si>
    <t>2000-10-23</t>
  </si>
  <si>
    <t>2000-10-24</t>
  </si>
  <si>
    <t>2000-10-25</t>
  </si>
  <si>
    <t>2000-10-26</t>
  </si>
  <si>
    <t>2000-10-27</t>
  </si>
  <si>
    <t>2000-10-28</t>
  </si>
  <si>
    <t>2000-10-29</t>
  </si>
  <si>
    <t>2000-10-30</t>
  </si>
  <si>
    <t>2000-10-31</t>
  </si>
  <si>
    <t>2000-11-01</t>
  </si>
  <si>
    <t>2000-11-02</t>
  </si>
  <si>
    <t>2000-11-03</t>
  </si>
  <si>
    <t>2000-11-04</t>
  </si>
  <si>
    <t>2000-11-05</t>
  </si>
  <si>
    <t>2000-11-06</t>
  </si>
  <si>
    <t>2000-11-07</t>
  </si>
  <si>
    <t>2000-11-08</t>
  </si>
  <si>
    <t>2000-11-09</t>
  </si>
  <si>
    <t>2000-11-10</t>
  </si>
  <si>
    <t>2000-11-11</t>
  </si>
  <si>
    <t>2000-11-12</t>
  </si>
  <si>
    <t>2000-11-13</t>
  </si>
  <si>
    <t>2000-11-14</t>
  </si>
  <si>
    <t>2000-11-15</t>
  </si>
  <si>
    <t>2000-11-16</t>
  </si>
  <si>
    <t>2000-11-17</t>
  </si>
  <si>
    <t>2000-11-18</t>
  </si>
  <si>
    <t>2000-11-19</t>
  </si>
  <si>
    <t>2000-11-20</t>
  </si>
  <si>
    <t>2000-11-21</t>
  </si>
  <si>
    <t>2000-11-22</t>
  </si>
  <si>
    <t>2000-11-23</t>
  </si>
  <si>
    <t>2000-11-24</t>
  </si>
  <si>
    <t>2000-11-25</t>
  </si>
  <si>
    <t>2000-11-26</t>
  </si>
  <si>
    <t>2000-11-27</t>
  </si>
  <si>
    <t>2000-11-28</t>
  </si>
  <si>
    <t>2000-11-29</t>
  </si>
  <si>
    <t>2000-11-30</t>
  </si>
  <si>
    <t>2000-12-01</t>
  </si>
  <si>
    <t>2000-12-02</t>
  </si>
  <si>
    <t>2000-12-03</t>
  </si>
  <si>
    <t>2000-12-04</t>
  </si>
  <si>
    <t>2000-12-05</t>
  </si>
  <si>
    <t>2000-12-06</t>
  </si>
  <si>
    <t>2000-12-07</t>
  </si>
  <si>
    <t>2000-12-08</t>
  </si>
  <si>
    <t>2000-12-09</t>
  </si>
  <si>
    <t>2000-12-10</t>
  </si>
  <si>
    <t>2000-12-11</t>
  </si>
  <si>
    <t>2000-12-12</t>
  </si>
  <si>
    <t>2000-12-13</t>
  </si>
  <si>
    <t>2000-12-14</t>
  </si>
  <si>
    <t>2000-12-15</t>
  </si>
  <si>
    <t>2000-12-16</t>
  </si>
  <si>
    <t>2000-12-17</t>
  </si>
  <si>
    <t>2000-12-18</t>
  </si>
  <si>
    <t>2000-12-19</t>
  </si>
  <si>
    <t>2000-12-20</t>
  </si>
  <si>
    <t>2000-12-21</t>
  </si>
  <si>
    <t>2000-12-22</t>
  </si>
  <si>
    <t>2000-12-23</t>
  </si>
  <si>
    <t>2000-12-24</t>
  </si>
  <si>
    <t>2000-12-25</t>
  </si>
  <si>
    <t>2000-12-26</t>
  </si>
  <si>
    <t>2000-12-27</t>
  </si>
  <si>
    <t>2000-12-28</t>
  </si>
  <si>
    <t>2000-12-29</t>
  </si>
  <si>
    <t>2000-12-30</t>
  </si>
  <si>
    <t>2000-12-31</t>
  </si>
  <si>
    <t>2001-01-01</t>
  </si>
  <si>
    <t>2001-01-02</t>
  </si>
  <si>
    <t>2001-01-03</t>
  </si>
  <si>
    <t>2001-01-04</t>
  </si>
  <si>
    <t>2001-01-05</t>
  </si>
  <si>
    <t>2001-01-06</t>
  </si>
  <si>
    <t>2001-01-07</t>
  </si>
  <si>
    <t>2001-01-08</t>
  </si>
  <si>
    <t>2001-01-09</t>
  </si>
  <si>
    <t>2001-01-10</t>
  </si>
  <si>
    <t>2001-01-11</t>
  </si>
  <si>
    <t>2001-01-12</t>
  </si>
  <si>
    <t>2001-01-13</t>
  </si>
  <si>
    <t>2001-01-14</t>
  </si>
  <si>
    <t>2001-01-15</t>
  </si>
  <si>
    <t>2001-01-16</t>
  </si>
  <si>
    <t>2001-01-17</t>
  </si>
  <si>
    <t>2001-01-18</t>
  </si>
  <si>
    <t>2001-01-19</t>
  </si>
  <si>
    <t>2001-01-20</t>
  </si>
  <si>
    <t>2001-01-21</t>
  </si>
  <si>
    <t>2001-01-22</t>
  </si>
  <si>
    <t>2001-01-23</t>
  </si>
  <si>
    <t>2001-01-24</t>
  </si>
  <si>
    <t>2001-01-25</t>
  </si>
  <si>
    <t>2001-01-26</t>
  </si>
  <si>
    <t>2001-01-27</t>
  </si>
  <si>
    <t>2001-01-28</t>
  </si>
  <si>
    <t>2001-01-29</t>
  </si>
  <si>
    <t>2001-01-30</t>
  </si>
  <si>
    <t>2001-01-31</t>
  </si>
  <si>
    <t>2001-02-01</t>
  </si>
  <si>
    <t>2001-02-02</t>
  </si>
  <si>
    <t>2001-02-03</t>
  </si>
  <si>
    <t>2001-02-04</t>
  </si>
  <si>
    <t>2001-02-05</t>
  </si>
  <si>
    <t>2001-02-06</t>
  </si>
  <si>
    <t>2001-02-07</t>
  </si>
  <si>
    <t>2001-02-08</t>
  </si>
  <si>
    <t>2001-02-09</t>
  </si>
  <si>
    <t>2001-02-10</t>
  </si>
  <si>
    <t>2001-02-11</t>
  </si>
  <si>
    <t>2001-02-12</t>
  </si>
  <si>
    <t>2001-02-13</t>
  </si>
  <si>
    <t>2001-02-14</t>
  </si>
  <si>
    <t>2001-02-15</t>
  </si>
  <si>
    <t>2001-02-16</t>
  </si>
  <si>
    <t>2001-02-17</t>
  </si>
  <si>
    <t>2001-02-18</t>
  </si>
  <si>
    <t>2001-02-19</t>
  </si>
  <si>
    <t>2001-02-20</t>
  </si>
  <si>
    <t>2001-02-21</t>
  </si>
  <si>
    <t>2001-02-22</t>
  </si>
  <si>
    <t>2001-02-23</t>
  </si>
  <si>
    <t>2001-02-24</t>
  </si>
  <si>
    <t>2001-02-25</t>
  </si>
  <si>
    <t>2001-02-26</t>
  </si>
  <si>
    <t>2001-02-27</t>
  </si>
  <si>
    <t>2001-02-28</t>
  </si>
  <si>
    <t>2001-03-01</t>
  </si>
  <si>
    <t>2001-03-02</t>
  </si>
  <si>
    <t>2001-03-03</t>
  </si>
  <si>
    <t>2001-03-04</t>
  </si>
  <si>
    <t>2001-03-05</t>
  </si>
  <si>
    <t>2001-03-06</t>
  </si>
  <si>
    <t>2001-03-07</t>
  </si>
  <si>
    <t>2001-03-08</t>
  </si>
  <si>
    <t>2001-03-09</t>
  </si>
  <si>
    <t>2001-03-10</t>
  </si>
  <si>
    <t>2001-03-11</t>
  </si>
  <si>
    <t>2001-03-12</t>
  </si>
  <si>
    <t>2001-03-13</t>
  </si>
  <si>
    <t>2001-03-14</t>
  </si>
  <si>
    <t>2001-03-15</t>
  </si>
  <si>
    <t>2001-03-16</t>
  </si>
  <si>
    <t>2001-03-17</t>
  </si>
  <si>
    <t>2001-03-18</t>
  </si>
  <si>
    <t>2001-03-19</t>
  </si>
  <si>
    <t>2001-03-20</t>
  </si>
  <si>
    <t>2001-03-21</t>
  </si>
  <si>
    <t>2001-03-22</t>
  </si>
  <si>
    <t>2001-03-23</t>
  </si>
  <si>
    <t>2001-03-24</t>
  </si>
  <si>
    <t>2001-03-25</t>
  </si>
  <si>
    <t>2001-03-26</t>
  </si>
  <si>
    <t>2001-03-27</t>
  </si>
  <si>
    <t>2001-03-28</t>
  </si>
  <si>
    <t>2001-03-29</t>
  </si>
  <si>
    <t>2001-03-30</t>
  </si>
  <si>
    <t>2001-03-31</t>
  </si>
  <si>
    <t>2001-04-01</t>
  </si>
  <si>
    <t>2001-04-02</t>
  </si>
  <si>
    <t>2001-04-03</t>
  </si>
  <si>
    <t>2001-04-04</t>
  </si>
  <si>
    <t>2001-04-05</t>
  </si>
  <si>
    <t>2001-04-06</t>
  </si>
  <si>
    <t>2001-04-07</t>
  </si>
  <si>
    <t>2001-04-08</t>
  </si>
  <si>
    <t>2001-04-09</t>
  </si>
  <si>
    <t>2001-04-10</t>
  </si>
  <si>
    <t>2001-04-11</t>
  </si>
  <si>
    <t>2001-04-12</t>
  </si>
  <si>
    <t>2001-04-13</t>
  </si>
  <si>
    <t>2001-04-14</t>
  </si>
  <si>
    <t>2001-04-15</t>
  </si>
  <si>
    <t>2001-04-16</t>
  </si>
  <si>
    <t>2001-04-17</t>
  </si>
  <si>
    <t>2001-04-18</t>
  </si>
  <si>
    <t>2001-04-19</t>
  </si>
  <si>
    <t>2001-04-20</t>
  </si>
  <si>
    <t>2001-04-21</t>
  </si>
  <si>
    <t>2001-04-22</t>
  </si>
  <si>
    <t>2001-04-23</t>
  </si>
  <si>
    <t>2001-04-24</t>
  </si>
  <si>
    <t>2001-04-25</t>
  </si>
  <si>
    <t>2001-04-26</t>
  </si>
  <si>
    <t>2001-04-27</t>
  </si>
  <si>
    <t>2001-04-28</t>
  </si>
  <si>
    <t>2001-04-29</t>
  </si>
  <si>
    <t>2001-04-30</t>
  </si>
  <si>
    <t>2001-05-01</t>
  </si>
  <si>
    <t>2001-05-02</t>
  </si>
  <si>
    <t>2001-05-03</t>
  </si>
  <si>
    <t>2001-05-04</t>
  </si>
  <si>
    <t>2001-05-05</t>
  </si>
  <si>
    <t>2001-05-06</t>
  </si>
  <si>
    <t>2001-05-07</t>
  </si>
  <si>
    <t>2001-05-08</t>
  </si>
  <si>
    <t>2001-05-09</t>
  </si>
  <si>
    <t>2001-05-10</t>
  </si>
  <si>
    <t>2001-05-11</t>
  </si>
  <si>
    <t>2001-05-12</t>
  </si>
  <si>
    <t>2001-05-13</t>
  </si>
  <si>
    <t>2001-05-14</t>
  </si>
  <si>
    <t>2001-05-15</t>
  </si>
  <si>
    <t>2001-05-16</t>
  </si>
  <si>
    <t>2001-05-17</t>
  </si>
  <si>
    <t>2001-05-18</t>
  </si>
  <si>
    <t>2001-05-19</t>
  </si>
  <si>
    <t>2001-05-20</t>
  </si>
  <si>
    <t>2001-05-21</t>
  </si>
  <si>
    <t>2001-05-22</t>
  </si>
  <si>
    <t>2001-05-23</t>
  </si>
  <si>
    <t>2001-05-24</t>
  </si>
  <si>
    <t>2001-05-25</t>
  </si>
  <si>
    <t>2001-05-26</t>
  </si>
  <si>
    <t>2001-05-27</t>
  </si>
  <si>
    <t>2001-05-28</t>
  </si>
  <si>
    <t>2001-05-29</t>
  </si>
  <si>
    <t>2001-05-30</t>
  </si>
  <si>
    <t>2001-05-31</t>
  </si>
  <si>
    <t>2001-06-01</t>
  </si>
  <si>
    <t>2001-06-02</t>
  </si>
  <si>
    <t>2001-06-03</t>
  </si>
  <si>
    <t>2001-06-04</t>
  </si>
  <si>
    <t>2001-06-05</t>
  </si>
  <si>
    <t>2001-06-06</t>
  </si>
  <si>
    <t>2001-06-07</t>
  </si>
  <si>
    <t>2001-06-08</t>
  </si>
  <si>
    <t>2001-06-09</t>
  </si>
  <si>
    <t>2001-06-10</t>
  </si>
  <si>
    <t>2001-06-11</t>
  </si>
  <si>
    <t>2001-06-12</t>
  </si>
  <si>
    <t>2001-06-13</t>
  </si>
  <si>
    <t>2001-06-14</t>
  </si>
  <si>
    <t>2001-06-15</t>
  </si>
  <si>
    <t>2001-06-16</t>
  </si>
  <si>
    <t>2001-06-17</t>
  </si>
  <si>
    <t>2001-06-18</t>
  </si>
  <si>
    <t>2001-06-19</t>
  </si>
  <si>
    <t>2001-06-20</t>
  </si>
  <si>
    <t>2001-06-21</t>
  </si>
  <si>
    <t>2001-06-22</t>
  </si>
  <si>
    <t>2001-06-23</t>
  </si>
  <si>
    <t>2001-06-24</t>
  </si>
  <si>
    <t>2001-06-25</t>
  </si>
  <si>
    <t>2001-06-26</t>
  </si>
  <si>
    <t>2001-06-27</t>
  </si>
  <si>
    <t>2001-06-28</t>
  </si>
  <si>
    <t>2001-06-29</t>
  </si>
  <si>
    <t>2001-06-30</t>
  </si>
  <si>
    <t>2001-07-01</t>
  </si>
  <si>
    <t>2001-07-02</t>
  </si>
  <si>
    <t>2001-07-03</t>
  </si>
  <si>
    <t>2001-07-04</t>
  </si>
  <si>
    <t>2001-07-05</t>
  </si>
  <si>
    <t>2001-07-06</t>
  </si>
  <si>
    <t>2001-07-07</t>
  </si>
  <si>
    <t>2001-07-08</t>
  </si>
  <si>
    <t>2001-07-09</t>
  </si>
  <si>
    <t>2001-07-10</t>
  </si>
  <si>
    <t>2001-07-11</t>
  </si>
  <si>
    <t>2001-07-12</t>
  </si>
  <si>
    <t>2001-07-13</t>
  </si>
  <si>
    <t>2001-07-14</t>
  </si>
  <si>
    <t>2001-07-15</t>
  </si>
  <si>
    <t>2001-07-16</t>
  </si>
  <si>
    <t>2001-07-17</t>
  </si>
  <si>
    <t>2001-07-18</t>
  </si>
  <si>
    <t>2001-07-19</t>
  </si>
  <si>
    <t>2001-07-20</t>
  </si>
  <si>
    <t>2001-07-21</t>
  </si>
  <si>
    <t>2001-07-22</t>
  </si>
  <si>
    <t>2001-07-23</t>
  </si>
  <si>
    <t>2001-07-24</t>
  </si>
  <si>
    <t>2001-07-25</t>
  </si>
  <si>
    <t>2001-07-26</t>
  </si>
  <si>
    <t>2001-07-27</t>
  </si>
  <si>
    <t>2001-07-28</t>
  </si>
  <si>
    <t>2001-07-29</t>
  </si>
  <si>
    <t>2001-07-30</t>
  </si>
  <si>
    <t>2001-07-31</t>
  </si>
  <si>
    <t>2001-08-01</t>
  </si>
  <si>
    <t>2001-08-02</t>
  </si>
  <si>
    <t>2001-08-03</t>
  </si>
  <si>
    <t>2001-08-04</t>
  </si>
  <si>
    <t>2001-08-05</t>
  </si>
  <si>
    <t>2001-08-06</t>
  </si>
  <si>
    <t>2001-08-07</t>
  </si>
  <si>
    <t>2001-08-08</t>
  </si>
  <si>
    <t>2001-08-09</t>
  </si>
  <si>
    <t>2001-08-10</t>
  </si>
  <si>
    <t>2001-08-11</t>
  </si>
  <si>
    <t>2001-08-12</t>
  </si>
  <si>
    <t>2001-08-13</t>
  </si>
  <si>
    <t>2001-08-14</t>
  </si>
  <si>
    <t>2001-08-15</t>
  </si>
  <si>
    <t>2001-08-16</t>
  </si>
  <si>
    <t>2001-08-17</t>
  </si>
  <si>
    <t>2001-08-18</t>
  </si>
  <si>
    <t>2001-08-19</t>
  </si>
  <si>
    <t>2001-08-20</t>
  </si>
  <si>
    <t>2001-08-21</t>
  </si>
  <si>
    <t>2001-08-22</t>
  </si>
  <si>
    <t>2001-08-23</t>
  </si>
  <si>
    <t>2001-08-24</t>
  </si>
  <si>
    <t>2001-08-25</t>
  </si>
  <si>
    <t>2001-08-26</t>
  </si>
  <si>
    <t>2001-08-27</t>
  </si>
  <si>
    <t>2001-08-28</t>
  </si>
  <si>
    <t>2001-08-29</t>
  </si>
  <si>
    <t>2001-08-30</t>
  </si>
  <si>
    <t>2001-08-31</t>
  </si>
  <si>
    <t>2001-09-01</t>
  </si>
  <si>
    <t>2001-09-02</t>
  </si>
  <si>
    <t>2001-09-03</t>
  </si>
  <si>
    <t>2001-09-04</t>
  </si>
  <si>
    <t>2001-09-05</t>
  </si>
  <si>
    <t>2001-09-06</t>
  </si>
  <si>
    <t>2001-09-07</t>
  </si>
  <si>
    <t>2001-09-08</t>
  </si>
  <si>
    <t>2001-09-09</t>
  </si>
  <si>
    <t>2001-09-10</t>
  </si>
  <si>
    <t>2001-09-11</t>
  </si>
  <si>
    <t>2001-09-12</t>
  </si>
  <si>
    <t>2001-09-13</t>
  </si>
  <si>
    <t>2001-09-14</t>
  </si>
  <si>
    <t>2001-09-15</t>
  </si>
  <si>
    <t>2001-09-16</t>
  </si>
  <si>
    <t>2001-09-17</t>
  </si>
  <si>
    <t>2001-09-18</t>
  </si>
  <si>
    <t>2001-09-19</t>
  </si>
  <si>
    <t>2001-09-20</t>
  </si>
  <si>
    <t>2001-09-21</t>
  </si>
  <si>
    <t>2001-09-22</t>
  </si>
  <si>
    <t>2001-09-23</t>
  </si>
  <si>
    <t>2001-09-24</t>
  </si>
  <si>
    <t>2001-09-25</t>
  </si>
  <si>
    <t>2001-09-26</t>
  </si>
  <si>
    <t>2001-09-27</t>
  </si>
  <si>
    <t>2001-09-28</t>
  </si>
  <si>
    <t>2001-09-29</t>
  </si>
  <si>
    <t>2001-09-30</t>
  </si>
  <si>
    <t>2001-10-01</t>
  </si>
  <si>
    <t>2001-10-02</t>
  </si>
  <si>
    <t>2001-10-03</t>
  </si>
  <si>
    <t>2001-10-04</t>
  </si>
  <si>
    <t>2001-10-05</t>
  </si>
  <si>
    <t>2001-10-06</t>
  </si>
  <si>
    <t>2001-10-07</t>
  </si>
  <si>
    <t>2001-10-08</t>
  </si>
  <si>
    <t>2001-10-09</t>
  </si>
  <si>
    <t>2001-10-10</t>
  </si>
  <si>
    <t>2001-10-11</t>
  </si>
  <si>
    <t>2001-10-12</t>
  </si>
  <si>
    <t>2001-10-13</t>
  </si>
  <si>
    <t>2001-10-14</t>
  </si>
  <si>
    <t>2001-10-15</t>
  </si>
  <si>
    <t>2001-10-16</t>
  </si>
  <si>
    <t>2001-10-17</t>
  </si>
  <si>
    <t>2001-10-18</t>
  </si>
  <si>
    <t>2001-10-19</t>
  </si>
  <si>
    <t>2001-10-20</t>
  </si>
  <si>
    <t>2001-10-21</t>
  </si>
  <si>
    <t>2001-10-22</t>
  </si>
  <si>
    <t>2001-10-23</t>
  </si>
  <si>
    <t>2001-10-24</t>
  </si>
  <si>
    <t>2001-10-25</t>
  </si>
  <si>
    <t>2001-10-26</t>
  </si>
  <si>
    <t>2001-10-27</t>
  </si>
  <si>
    <t>2001-10-28</t>
  </si>
  <si>
    <t>2001-10-29</t>
  </si>
  <si>
    <t>2001-10-30</t>
  </si>
  <si>
    <t>2001-10-31</t>
  </si>
  <si>
    <t>2001-11-01</t>
  </si>
  <si>
    <t>2001-11-02</t>
  </si>
  <si>
    <t>2001-11-03</t>
  </si>
  <si>
    <t>2001-11-04</t>
  </si>
  <si>
    <t>2001-11-05</t>
  </si>
  <si>
    <t>2001-11-06</t>
  </si>
  <si>
    <t>2001-11-07</t>
  </si>
  <si>
    <t>2001-11-08</t>
  </si>
  <si>
    <t>2001-11-09</t>
  </si>
  <si>
    <t>2001-11-10</t>
  </si>
  <si>
    <t>2001-11-11</t>
  </si>
  <si>
    <t>2001-11-12</t>
  </si>
  <si>
    <t>2001-11-13</t>
  </si>
  <si>
    <t>2001-11-14</t>
  </si>
  <si>
    <t>2001-11-15</t>
  </si>
  <si>
    <t>2001-11-16</t>
  </si>
  <si>
    <t>2001-11-17</t>
  </si>
  <si>
    <t>2001-11-18</t>
  </si>
  <si>
    <t>2001-11-19</t>
  </si>
  <si>
    <t>2001-11-20</t>
  </si>
  <si>
    <t>2001-11-21</t>
  </si>
  <si>
    <t>2001-11-22</t>
  </si>
  <si>
    <t>2001-11-23</t>
  </si>
  <si>
    <t>2001-11-24</t>
  </si>
  <si>
    <t>2001-11-25</t>
  </si>
  <si>
    <t>2001-11-26</t>
  </si>
  <si>
    <t>2001-11-27</t>
  </si>
  <si>
    <t>2001-11-28</t>
  </si>
  <si>
    <t>2001-11-29</t>
  </si>
  <si>
    <t>2001-11-30</t>
  </si>
  <si>
    <t>2001-12-01</t>
  </si>
  <si>
    <t>2001-12-02</t>
  </si>
  <si>
    <t>2001-12-03</t>
  </si>
  <si>
    <t>2001-12-04</t>
  </si>
  <si>
    <t>2001-12-05</t>
  </si>
  <si>
    <t>2001-12-06</t>
  </si>
  <si>
    <t>2001-12-07</t>
  </si>
  <si>
    <t>2001-12-08</t>
  </si>
  <si>
    <t>2001-12-09</t>
  </si>
  <si>
    <t>2001-12-10</t>
  </si>
  <si>
    <t>2001-12-11</t>
  </si>
  <si>
    <t>2001-12-12</t>
  </si>
  <si>
    <t>2001-12-13</t>
  </si>
  <si>
    <t>2001-12-14</t>
  </si>
  <si>
    <t>2001-12-15</t>
  </si>
  <si>
    <t>2001-12-16</t>
  </si>
  <si>
    <t>2001-12-17</t>
  </si>
  <si>
    <t>2001-12-18</t>
  </si>
  <si>
    <t>2001-12-19</t>
  </si>
  <si>
    <t>2001-12-20</t>
  </si>
  <si>
    <t>2001-12-21</t>
  </si>
  <si>
    <t>2001-12-22</t>
  </si>
  <si>
    <t>2001-12-23</t>
  </si>
  <si>
    <t>2001-12-24</t>
  </si>
  <si>
    <t>2001-12-25</t>
  </si>
  <si>
    <t>2001-12-26</t>
  </si>
  <si>
    <t>2001-12-27</t>
  </si>
  <si>
    <t>2001-12-28</t>
  </si>
  <si>
    <t>2001-12-29</t>
  </si>
  <si>
    <t>2001-12-30</t>
  </si>
  <si>
    <t>2001-12-31</t>
  </si>
  <si>
    <t>2002-01-01</t>
  </si>
  <si>
    <t>2002-01-02</t>
  </si>
  <si>
    <t>2002-01-03</t>
  </si>
  <si>
    <t>2002-01-04</t>
  </si>
  <si>
    <t>2002-01-05</t>
  </si>
  <si>
    <t>2002-01-06</t>
  </si>
  <si>
    <t>2002-01-07</t>
  </si>
  <si>
    <t>2002-01-08</t>
  </si>
  <si>
    <t>2002-01-09</t>
  </si>
  <si>
    <t>2002-01-10</t>
  </si>
  <si>
    <t>2002-01-11</t>
  </si>
  <si>
    <t>2002-01-12</t>
  </si>
  <si>
    <t>2002-01-13</t>
  </si>
  <si>
    <t>2002-01-14</t>
  </si>
  <si>
    <t>2002-01-15</t>
  </si>
  <si>
    <t>2002-01-16</t>
  </si>
  <si>
    <t>2002-01-17</t>
  </si>
  <si>
    <t>2002-01-18</t>
  </si>
  <si>
    <t>2002-01-19</t>
  </si>
  <si>
    <t>2002-01-20</t>
  </si>
  <si>
    <t>2002-01-21</t>
  </si>
  <si>
    <t>2002-01-22</t>
  </si>
  <si>
    <t>2002-01-23</t>
  </si>
  <si>
    <t>2002-01-24</t>
  </si>
  <si>
    <t>2002-01-25</t>
  </si>
  <si>
    <t>2002-01-26</t>
  </si>
  <si>
    <t>2002-01-27</t>
  </si>
  <si>
    <t>2002-01-28</t>
  </si>
  <si>
    <t>2002-01-29</t>
  </si>
  <si>
    <t>2002-01-30</t>
  </si>
  <si>
    <t>2002-01-31</t>
  </si>
  <si>
    <t>2002-02-01</t>
  </si>
  <si>
    <t>2002-02-02</t>
  </si>
  <si>
    <t>2002-02-03</t>
  </si>
  <si>
    <t>2002-02-04</t>
  </si>
  <si>
    <t>2002-02-05</t>
  </si>
  <si>
    <t>2002-02-06</t>
  </si>
  <si>
    <t>2002-02-07</t>
  </si>
  <si>
    <t>2002-02-08</t>
  </si>
  <si>
    <t>2002-02-09</t>
  </si>
  <si>
    <t>2002-02-10</t>
  </si>
  <si>
    <t>2002-02-11</t>
  </si>
  <si>
    <t>2002-02-12</t>
  </si>
  <si>
    <t>2002-02-13</t>
  </si>
  <si>
    <t>2002-02-14</t>
  </si>
  <si>
    <t>2002-02-15</t>
  </si>
  <si>
    <t>2002-02-16</t>
  </si>
  <si>
    <t>2002-02-17</t>
  </si>
  <si>
    <t>2002-02-18</t>
  </si>
  <si>
    <t>2002-02-19</t>
  </si>
  <si>
    <t>2002-02-20</t>
  </si>
  <si>
    <t>2002-02-21</t>
  </si>
  <si>
    <t>2002-02-22</t>
  </si>
  <si>
    <t>2002-02-23</t>
  </si>
  <si>
    <t>2002-02-24</t>
  </si>
  <si>
    <t>2002-02-25</t>
  </si>
  <si>
    <t>2002-02-26</t>
  </si>
  <si>
    <t>2002-02-27</t>
  </si>
  <si>
    <t>2002-02-28</t>
  </si>
  <si>
    <t>2002-03-01</t>
  </si>
  <si>
    <t>2002-03-02</t>
  </si>
  <si>
    <t>2002-03-03</t>
  </si>
  <si>
    <t>2002-03-04</t>
  </si>
  <si>
    <t>2002-03-05</t>
  </si>
  <si>
    <t>2002-03-06</t>
  </si>
  <si>
    <t>2002-03-07</t>
  </si>
  <si>
    <t>2002-03-08</t>
  </si>
  <si>
    <t>2002-03-09</t>
  </si>
  <si>
    <t>2002-03-10</t>
  </si>
  <si>
    <t>2002-03-11</t>
  </si>
  <si>
    <t>2002-03-12</t>
  </si>
  <si>
    <t>2002-03-13</t>
  </si>
  <si>
    <t>2002-03-14</t>
  </si>
  <si>
    <t>2002-03-15</t>
  </si>
  <si>
    <t>2002-03-16</t>
  </si>
  <si>
    <t>2002-03-17</t>
  </si>
  <si>
    <t>2002-03-18</t>
  </si>
  <si>
    <t>2002-03-19</t>
  </si>
  <si>
    <t>2002-03-20</t>
  </si>
  <si>
    <t>2002-03-21</t>
  </si>
  <si>
    <t>2002-03-22</t>
  </si>
  <si>
    <t>2002-03-23</t>
  </si>
  <si>
    <t>2002-03-24</t>
  </si>
  <si>
    <t>2002-03-25</t>
  </si>
  <si>
    <t>2002-03-26</t>
  </si>
  <si>
    <t>2002-03-27</t>
  </si>
  <si>
    <t>2002-03-28</t>
  </si>
  <si>
    <t>2002-03-29</t>
  </si>
  <si>
    <t>2002-03-30</t>
  </si>
  <si>
    <t>2002-03-31</t>
  </si>
  <si>
    <t>2002-04-01</t>
  </si>
  <si>
    <t>2002-04-02</t>
  </si>
  <si>
    <t>2002-04-03</t>
  </si>
  <si>
    <t>2002-04-04</t>
  </si>
  <si>
    <t>2002-04-05</t>
  </si>
  <si>
    <t>2002-04-06</t>
  </si>
  <si>
    <t>2002-04-07</t>
  </si>
  <si>
    <t>2002-04-08</t>
  </si>
  <si>
    <t>2002-04-09</t>
  </si>
  <si>
    <t>2002-04-10</t>
  </si>
  <si>
    <t>2002-04-11</t>
  </si>
  <si>
    <t>2002-04-12</t>
  </si>
  <si>
    <t>2002-04-13</t>
  </si>
  <si>
    <t>2002-04-14</t>
  </si>
  <si>
    <t>2002-04-15</t>
  </si>
  <si>
    <t>2002-04-16</t>
  </si>
  <si>
    <t>2002-04-17</t>
  </si>
  <si>
    <t>2002-04-18</t>
  </si>
  <si>
    <t>2002-04-19</t>
  </si>
  <si>
    <t>2002-04-20</t>
  </si>
  <si>
    <t>2002-04-21</t>
  </si>
  <si>
    <t>2002-04-22</t>
  </si>
  <si>
    <t>2002-04-23</t>
  </si>
  <si>
    <t>2002-04-24</t>
  </si>
  <si>
    <t>2002-04-25</t>
  </si>
  <si>
    <t>2002-04-26</t>
  </si>
  <si>
    <t>2002-04-27</t>
  </si>
  <si>
    <t>2002-04-28</t>
  </si>
  <si>
    <t>2002-04-29</t>
  </si>
  <si>
    <t>2002-04-30</t>
  </si>
  <si>
    <t>2002-05-01</t>
  </si>
  <si>
    <t>2002-05-02</t>
  </si>
  <si>
    <t>2002-05-03</t>
  </si>
  <si>
    <t>2002-05-04</t>
  </si>
  <si>
    <t>2002-05-05</t>
  </si>
  <si>
    <t>2002-05-06</t>
  </si>
  <si>
    <t>2002-05-07</t>
  </si>
  <si>
    <t>2002-05-08</t>
  </si>
  <si>
    <t>2002-05-09</t>
  </si>
  <si>
    <t>2002-05-10</t>
  </si>
  <si>
    <t>2002-05-11</t>
  </si>
  <si>
    <t>2002-05-12</t>
  </si>
  <si>
    <t>2002-05-13</t>
  </si>
  <si>
    <t>2002-05-14</t>
  </si>
  <si>
    <t>2002-05-15</t>
  </si>
  <si>
    <t>2002-05-16</t>
  </si>
  <si>
    <t>2002-05-17</t>
  </si>
  <si>
    <t>2002-05-18</t>
  </si>
  <si>
    <t>2002-05-19</t>
  </si>
  <si>
    <t>2002-05-20</t>
  </si>
  <si>
    <t>2002-05-21</t>
  </si>
  <si>
    <t>2002-05-22</t>
  </si>
  <si>
    <t>2002-05-23</t>
  </si>
  <si>
    <t>2002-05-24</t>
  </si>
  <si>
    <t>2002-05-25</t>
  </si>
  <si>
    <t>2002-05-26</t>
  </si>
  <si>
    <t>2002-05-27</t>
  </si>
  <si>
    <t>2002-05-28</t>
  </si>
  <si>
    <t>2002-05-29</t>
  </si>
  <si>
    <t>2002-05-30</t>
  </si>
  <si>
    <t>2002-05-31</t>
  </si>
  <si>
    <t>2002-06-01</t>
  </si>
  <si>
    <t>2002-06-02</t>
  </si>
  <si>
    <t>2002-06-03</t>
  </si>
  <si>
    <t>2002-06-04</t>
  </si>
  <si>
    <t>2002-06-05</t>
  </si>
  <si>
    <t>2002-06-06</t>
  </si>
  <si>
    <t>2002-06-07</t>
  </si>
  <si>
    <t>2002-06-08</t>
  </si>
  <si>
    <t>2002-06-09</t>
  </si>
  <si>
    <t>2002-06-10</t>
  </si>
  <si>
    <t>2002-06-11</t>
  </si>
  <si>
    <t>2002-06-12</t>
  </si>
  <si>
    <t>2002-06-13</t>
  </si>
  <si>
    <t>2002-06-14</t>
  </si>
  <si>
    <t>2002-06-15</t>
  </si>
  <si>
    <t>2002-06-16</t>
  </si>
  <si>
    <t>2002-06-17</t>
  </si>
  <si>
    <t>2002-06-18</t>
  </si>
  <si>
    <t>2002-06-19</t>
  </si>
  <si>
    <t>2002-06-20</t>
  </si>
  <si>
    <t>2002-06-21</t>
  </si>
  <si>
    <t>2002-06-22</t>
  </si>
  <si>
    <t>2002-06-23</t>
  </si>
  <si>
    <t>2002-06-24</t>
  </si>
  <si>
    <t>2002-06-25</t>
  </si>
  <si>
    <t>2002-06-26</t>
  </si>
  <si>
    <t>2002-06-27</t>
  </si>
  <si>
    <t>2002-06-28</t>
  </si>
  <si>
    <t>2002-06-29</t>
  </si>
  <si>
    <t>2002-06-30</t>
  </si>
  <si>
    <t>2002-07-01</t>
  </si>
  <si>
    <t>2002-07-02</t>
  </si>
  <si>
    <t>2002-07-03</t>
  </si>
  <si>
    <t>2002-07-04</t>
  </si>
  <si>
    <t>2002-07-05</t>
  </si>
  <si>
    <t>2002-07-06</t>
  </si>
  <si>
    <t>2002-07-07</t>
  </si>
  <si>
    <t>2002-07-08</t>
  </si>
  <si>
    <t>2002-07-09</t>
  </si>
  <si>
    <t>2002-07-10</t>
  </si>
  <si>
    <t>2002-07-11</t>
  </si>
  <si>
    <t>2002-07-12</t>
  </si>
  <si>
    <t>2002-07-13</t>
  </si>
  <si>
    <t>2002-07-14</t>
  </si>
  <si>
    <t>2002-07-15</t>
  </si>
  <si>
    <t>2002-07-16</t>
  </si>
  <si>
    <t>2002-07-17</t>
  </si>
  <si>
    <t>2002-07-18</t>
  </si>
  <si>
    <t>2002-07-19</t>
  </si>
  <si>
    <t>2002-07-20</t>
  </si>
  <si>
    <t>2002-07-21</t>
  </si>
  <si>
    <t>2002-07-22</t>
  </si>
  <si>
    <t>2002-07-23</t>
  </si>
  <si>
    <t>2002-07-24</t>
  </si>
  <si>
    <t>2002-07-25</t>
  </si>
  <si>
    <t>2002-07-26</t>
  </si>
  <si>
    <t>2002-07-27</t>
  </si>
  <si>
    <t>2002-07-28</t>
  </si>
  <si>
    <t>2002-07-29</t>
  </si>
  <si>
    <t>2002-07-30</t>
  </si>
  <si>
    <t>2002-07-31</t>
  </si>
  <si>
    <t>2002-08-01</t>
  </si>
  <si>
    <t>2002-08-02</t>
  </si>
  <si>
    <t>2002-08-03</t>
  </si>
  <si>
    <t>2002-08-04</t>
  </si>
  <si>
    <t>2002-08-05</t>
  </si>
  <si>
    <t>2002-08-06</t>
  </si>
  <si>
    <t>2002-08-07</t>
  </si>
  <si>
    <t>2002-08-08</t>
  </si>
  <si>
    <t>2002-08-09</t>
  </si>
  <si>
    <t>2002-08-10</t>
  </si>
  <si>
    <t>2002-08-11</t>
  </si>
  <si>
    <t>2002-08-12</t>
  </si>
  <si>
    <t>2002-08-13</t>
  </si>
  <si>
    <t>2002-08-14</t>
  </si>
  <si>
    <t>2002-08-15</t>
  </si>
  <si>
    <t>2002-08-16</t>
  </si>
  <si>
    <t>2002-08-17</t>
  </si>
  <si>
    <t>2002-08-18</t>
  </si>
  <si>
    <t>2002-08-19</t>
  </si>
  <si>
    <t>2002-08-20</t>
  </si>
  <si>
    <t>2002-08-21</t>
  </si>
  <si>
    <t>2002-08-22</t>
  </si>
  <si>
    <t>2002-08-23</t>
  </si>
  <si>
    <t>2002-08-24</t>
  </si>
  <si>
    <t>2002-08-25</t>
  </si>
  <si>
    <t>2002-08-26</t>
  </si>
  <si>
    <t>2002-08-27</t>
  </si>
  <si>
    <t>2002-08-28</t>
  </si>
  <si>
    <t>2002-08-29</t>
  </si>
  <si>
    <t>2002-08-30</t>
  </si>
  <si>
    <t>2002-08-31</t>
  </si>
  <si>
    <t>2002-09-01</t>
  </si>
  <si>
    <t>2002-09-02</t>
  </si>
  <si>
    <t>2002-09-03</t>
  </si>
  <si>
    <t>2002-09-04</t>
  </si>
  <si>
    <t>2002-09-05</t>
  </si>
  <si>
    <t>2002-09-06</t>
  </si>
  <si>
    <t>2002-09-07</t>
  </si>
  <si>
    <t>2002-09-08</t>
  </si>
  <si>
    <t>2002-09-09</t>
  </si>
  <si>
    <t>2002-09-10</t>
  </si>
  <si>
    <t>2002-09-11</t>
  </si>
  <si>
    <t>2002-09-12</t>
  </si>
  <si>
    <t>2002-09-13</t>
  </si>
  <si>
    <t>2002-09-14</t>
  </si>
  <si>
    <t>2002-09-15</t>
  </si>
  <si>
    <t>2002-09-16</t>
  </si>
  <si>
    <t>2002-09-17</t>
  </si>
  <si>
    <t>2002-09-18</t>
  </si>
  <si>
    <t>2002-09-19</t>
  </si>
  <si>
    <t>2002-09-20</t>
  </si>
  <si>
    <t>2002-09-21</t>
  </si>
  <si>
    <t>2002-09-22</t>
  </si>
  <si>
    <t>2002-09-23</t>
  </si>
  <si>
    <t>2002-09-24</t>
  </si>
  <si>
    <t>2002-09-25</t>
  </si>
  <si>
    <t>2002-09-26</t>
  </si>
  <si>
    <t>2002-09-27</t>
  </si>
  <si>
    <t>2002-09-28</t>
  </si>
  <si>
    <t>2002-09-29</t>
  </si>
  <si>
    <t>2002-09-30</t>
  </si>
  <si>
    <t>2002-10-01</t>
  </si>
  <si>
    <t>2002-10-02</t>
  </si>
  <si>
    <t>2002-10-03</t>
  </si>
  <si>
    <t>2002-10-04</t>
  </si>
  <si>
    <t>2002-10-05</t>
  </si>
  <si>
    <t>2002-10-06</t>
  </si>
  <si>
    <t>2002-10-07</t>
  </si>
  <si>
    <t>2002-10-08</t>
  </si>
  <si>
    <t>2002-10-09</t>
  </si>
  <si>
    <t>2002-10-10</t>
  </si>
  <si>
    <t>2002-10-11</t>
  </si>
  <si>
    <t>2002-10-12</t>
  </si>
  <si>
    <t>2002-10-13</t>
  </si>
  <si>
    <t>2002-10-14</t>
  </si>
  <si>
    <t>2002-10-15</t>
  </si>
  <si>
    <t>2002-10-16</t>
  </si>
  <si>
    <t>2002-10-17</t>
  </si>
  <si>
    <t>2002-10-18</t>
  </si>
  <si>
    <t>2002-10-19</t>
  </si>
  <si>
    <t>2002-10-20</t>
  </si>
  <si>
    <t>2002-10-21</t>
  </si>
  <si>
    <t>2002-10-22</t>
  </si>
  <si>
    <t>2002-10-23</t>
  </si>
  <si>
    <t>2002-10-24</t>
  </si>
  <si>
    <t>2002-10-25</t>
  </si>
  <si>
    <t>2002-10-26</t>
  </si>
  <si>
    <t>2002-10-27</t>
  </si>
  <si>
    <t>2002-10-28</t>
  </si>
  <si>
    <t>2002-10-29</t>
  </si>
  <si>
    <t>2002-10-30</t>
  </si>
  <si>
    <t>2002-10-31</t>
  </si>
  <si>
    <t>2002-11-01</t>
  </si>
  <si>
    <t>2002-11-02</t>
  </si>
  <si>
    <t>2002-11-03</t>
  </si>
  <si>
    <t>2002-11-04</t>
  </si>
  <si>
    <t>2002-11-05</t>
  </si>
  <si>
    <t>2002-11-06</t>
  </si>
  <si>
    <t>2002-11-07</t>
  </si>
  <si>
    <t>2002-11-08</t>
  </si>
  <si>
    <t>2002-11-09</t>
  </si>
  <si>
    <t>2002-11-10</t>
  </si>
  <si>
    <t>2002-11-11</t>
  </si>
  <si>
    <t>2002-11-12</t>
  </si>
  <si>
    <t>2002-11-13</t>
  </si>
  <si>
    <t>2002-11-14</t>
  </si>
  <si>
    <t>2002-11-15</t>
  </si>
  <si>
    <t>2002-11-16</t>
  </si>
  <si>
    <t>2002-11-17</t>
  </si>
  <si>
    <t>2002-11-18</t>
  </si>
  <si>
    <t>2002-11-19</t>
  </si>
  <si>
    <t>2002-11-20</t>
  </si>
  <si>
    <t>2002-11-21</t>
  </si>
  <si>
    <t>2002-11-22</t>
  </si>
  <si>
    <t>2002-11-23</t>
  </si>
  <si>
    <t>2002-11-24</t>
  </si>
  <si>
    <t>2002-11-25</t>
  </si>
  <si>
    <t>2002-11-26</t>
  </si>
  <si>
    <t>2002-11-27</t>
  </si>
  <si>
    <t>2002-11-28</t>
  </si>
  <si>
    <t>2002-11-29</t>
  </si>
  <si>
    <t>2002-11-30</t>
  </si>
  <si>
    <t>2002-12-01</t>
  </si>
  <si>
    <t>2002-12-02</t>
  </si>
  <si>
    <t>2002-12-03</t>
  </si>
  <si>
    <t>2002-12-04</t>
  </si>
  <si>
    <t>2002-12-05</t>
  </si>
  <si>
    <t>2002-12-06</t>
  </si>
  <si>
    <t>2002-12-07</t>
  </si>
  <si>
    <t>2002-12-08</t>
  </si>
  <si>
    <t>2002-12-09</t>
  </si>
  <si>
    <t>2002-12-10</t>
  </si>
  <si>
    <t>2002-12-11</t>
  </si>
  <si>
    <t>2002-12-12</t>
  </si>
  <si>
    <t>2002-12-13</t>
  </si>
  <si>
    <t>2002-12-14</t>
  </si>
  <si>
    <t>2002-12-15</t>
  </si>
  <si>
    <t>2002-12-16</t>
  </si>
  <si>
    <t>2002-12-17</t>
  </si>
  <si>
    <t>2002-12-18</t>
  </si>
  <si>
    <t>2002-12-19</t>
  </si>
  <si>
    <t>2002-12-20</t>
  </si>
  <si>
    <t>2002-12-21</t>
  </si>
  <si>
    <t>2002-12-22</t>
  </si>
  <si>
    <t>2002-12-23</t>
  </si>
  <si>
    <t>2002-12-24</t>
  </si>
  <si>
    <t>2002-12-25</t>
  </si>
  <si>
    <t>2002-12-26</t>
  </si>
  <si>
    <t>2002-12-27</t>
  </si>
  <si>
    <t>2002-12-28</t>
  </si>
  <si>
    <t>2002-12-29</t>
  </si>
  <si>
    <t>2002-12-30</t>
  </si>
  <si>
    <t>2002-12-31</t>
  </si>
  <si>
    <t>2003-01-01</t>
  </si>
  <si>
    <t>2003-01-02</t>
  </si>
  <si>
    <t>2003-01-03</t>
  </si>
  <si>
    <t>2003-01-04</t>
  </si>
  <si>
    <t>2003-01-05</t>
  </si>
  <si>
    <t>2003-01-06</t>
  </si>
  <si>
    <t>2003-01-07</t>
  </si>
  <si>
    <t>2003-01-08</t>
  </si>
  <si>
    <t>2003-01-09</t>
  </si>
  <si>
    <t>2003-01-10</t>
  </si>
  <si>
    <t>2003-01-11</t>
  </si>
  <si>
    <t>2003-01-12</t>
  </si>
  <si>
    <t>2003-01-13</t>
  </si>
  <si>
    <t>2003-01-14</t>
  </si>
  <si>
    <t>2003-01-15</t>
  </si>
  <si>
    <t>2003-01-16</t>
  </si>
  <si>
    <t>2003-01-17</t>
  </si>
  <si>
    <t>2003-01-18</t>
  </si>
  <si>
    <t>2003-01-19</t>
  </si>
  <si>
    <t>2003-01-20</t>
  </si>
  <si>
    <t>2003-01-21</t>
  </si>
  <si>
    <t>2003-01-22</t>
  </si>
  <si>
    <t>2003-01-23</t>
  </si>
  <si>
    <t>2003-01-24</t>
  </si>
  <si>
    <t>2003-01-25</t>
  </si>
  <si>
    <t>2003-01-26</t>
  </si>
  <si>
    <t>2003-01-27</t>
  </si>
  <si>
    <t>2003-01-28</t>
  </si>
  <si>
    <t>2003-01-29</t>
  </si>
  <si>
    <t>2003-01-30</t>
  </si>
  <si>
    <t>2003-01-31</t>
  </si>
  <si>
    <t>2003-02-01</t>
  </si>
  <si>
    <t>2003-02-02</t>
  </si>
  <si>
    <t>2003-02-03</t>
  </si>
  <si>
    <t>2003-02-04</t>
  </si>
  <si>
    <t>2003-02-05</t>
  </si>
  <si>
    <t>2003-02-06</t>
  </si>
  <si>
    <t>2003-02-07</t>
  </si>
  <si>
    <t>2003-02-08</t>
  </si>
  <si>
    <t>2003-02-09</t>
  </si>
  <si>
    <t>2003-02-10</t>
  </si>
  <si>
    <t>2003-02-11</t>
  </si>
  <si>
    <t>2003-02-12</t>
  </si>
  <si>
    <t>2003-02-13</t>
  </si>
  <si>
    <t>2003-02-14</t>
  </si>
  <si>
    <t>2003-02-15</t>
  </si>
  <si>
    <t>2003-02-16</t>
  </si>
  <si>
    <t>2003-02-17</t>
  </si>
  <si>
    <t>2003-02-18</t>
  </si>
  <si>
    <t>2003-02-19</t>
  </si>
  <si>
    <t>2003-02-20</t>
  </si>
  <si>
    <t>2003-02-21</t>
  </si>
  <si>
    <t>2003-02-22</t>
  </si>
  <si>
    <t>2003-02-23</t>
  </si>
  <si>
    <t>2003-02-24</t>
  </si>
  <si>
    <t>2003-02-25</t>
  </si>
  <si>
    <t>2003-02-26</t>
  </si>
  <si>
    <t>2003-02-27</t>
  </si>
  <si>
    <t>2003-02-28</t>
  </si>
  <si>
    <t>2003-03-01</t>
  </si>
  <si>
    <t>2003-03-02</t>
  </si>
  <si>
    <t>2003-03-03</t>
  </si>
  <si>
    <t>2003-03-04</t>
  </si>
  <si>
    <t>2003-03-05</t>
  </si>
  <si>
    <t>2003-03-06</t>
  </si>
  <si>
    <t>2003-03-07</t>
  </si>
  <si>
    <t>2003-03-08</t>
  </si>
  <si>
    <t>2003-03-09</t>
  </si>
  <si>
    <t>2003-03-10</t>
  </si>
  <si>
    <t>2003-03-11</t>
  </si>
  <si>
    <t>2003-03-12</t>
  </si>
  <si>
    <t>2003-03-13</t>
  </si>
  <si>
    <t>2003-03-14</t>
  </si>
  <si>
    <t>2003-03-15</t>
  </si>
  <si>
    <t>2003-03-16</t>
  </si>
  <si>
    <t>2003-03-17</t>
  </si>
  <si>
    <t>2003-03-18</t>
  </si>
  <si>
    <t>2003-03-19</t>
  </si>
  <si>
    <t>2003-03-20</t>
  </si>
  <si>
    <t>2003-03-21</t>
  </si>
  <si>
    <t>2003-03-22</t>
  </si>
  <si>
    <t>2003-03-23</t>
  </si>
  <si>
    <t>2003-03-24</t>
  </si>
  <si>
    <t>2003-03-25</t>
  </si>
  <si>
    <t>2003-03-26</t>
  </si>
  <si>
    <t>2003-03-27</t>
  </si>
  <si>
    <t>2003-03-28</t>
  </si>
  <si>
    <t>2003-03-29</t>
  </si>
  <si>
    <t>2003-03-30</t>
  </si>
  <si>
    <t>2003-03-31</t>
  </si>
  <si>
    <t>2003-04-01</t>
  </si>
  <si>
    <t>2003-04-02</t>
  </si>
  <si>
    <t>2003-04-03</t>
  </si>
  <si>
    <t>2003-04-04</t>
  </si>
  <si>
    <t>2003-04-05</t>
  </si>
  <si>
    <t>2003-04-06</t>
  </si>
  <si>
    <t>2003-04-07</t>
  </si>
  <si>
    <t>2003-04-08</t>
  </si>
  <si>
    <t>2003-04-09</t>
  </si>
  <si>
    <t>2003-04-10</t>
  </si>
  <si>
    <t>2003-04-11</t>
  </si>
  <si>
    <t>2003-04-12</t>
  </si>
  <si>
    <t>2003-04-13</t>
  </si>
  <si>
    <t>2003-04-14</t>
  </si>
  <si>
    <t>2003-04-15</t>
  </si>
  <si>
    <t>2003-04-16</t>
  </si>
  <si>
    <t>2003-04-17</t>
  </si>
  <si>
    <t>2003-04-18</t>
  </si>
  <si>
    <t>2003-04-19</t>
  </si>
  <si>
    <t>2003-04-20</t>
  </si>
  <si>
    <t>2003-04-21</t>
  </si>
  <si>
    <t>2003-04-22</t>
  </si>
  <si>
    <t>2003-04-23</t>
  </si>
  <si>
    <t>2003-04-24</t>
  </si>
  <si>
    <t>2003-04-25</t>
  </si>
  <si>
    <t>2003-04-26</t>
  </si>
  <si>
    <t>2003-04-27</t>
  </si>
  <si>
    <t>2003-04-28</t>
  </si>
  <si>
    <t>2003-04-29</t>
  </si>
  <si>
    <t>2003-04-30</t>
  </si>
  <si>
    <t>2003-05-01</t>
  </si>
  <si>
    <t>2003-05-02</t>
  </si>
  <si>
    <t>2003-05-03</t>
  </si>
  <si>
    <t>2003-05-04</t>
  </si>
  <si>
    <t>2003-05-05</t>
  </si>
  <si>
    <t>2003-05-06</t>
  </si>
  <si>
    <t>2003-05-07</t>
  </si>
  <si>
    <t>2003-05-08</t>
  </si>
  <si>
    <t>2003-05-09</t>
  </si>
  <si>
    <t>2003-05-10</t>
  </si>
  <si>
    <t>2003-05-11</t>
  </si>
  <si>
    <t>2003-05-12</t>
  </si>
  <si>
    <t>2003-05-13</t>
  </si>
  <si>
    <t>2003-05-14</t>
  </si>
  <si>
    <t>2003-05-15</t>
  </si>
  <si>
    <t>2003-05-16</t>
  </si>
  <si>
    <t>2003-05-17</t>
  </si>
  <si>
    <t>2003-05-18</t>
  </si>
  <si>
    <t>2003-05-19</t>
  </si>
  <si>
    <t>2003-05-20</t>
  </si>
  <si>
    <t>2003-05-21</t>
  </si>
  <si>
    <t>2003-05-22</t>
  </si>
  <si>
    <t>2003-05-23</t>
  </si>
  <si>
    <t>2003-05-24</t>
  </si>
  <si>
    <t>2003-05-25</t>
  </si>
  <si>
    <t>2003-05-26</t>
  </si>
  <si>
    <t>2003-05-27</t>
  </si>
  <si>
    <t>2003-05-28</t>
  </si>
  <si>
    <t>2003-05-29</t>
  </si>
  <si>
    <t>2003-05-30</t>
  </si>
  <si>
    <t>2003-05-31</t>
  </si>
  <si>
    <t>2003-06-01</t>
  </si>
  <si>
    <t>2003-06-02</t>
  </si>
  <si>
    <t>2003-06-03</t>
  </si>
  <si>
    <t>2003-06-04</t>
  </si>
  <si>
    <t>2003-06-05</t>
  </si>
  <si>
    <t>2003-06-06</t>
  </si>
  <si>
    <t>2003-06-07</t>
  </si>
  <si>
    <t>2003-06-08</t>
  </si>
  <si>
    <t>2003-06-09</t>
  </si>
  <si>
    <t>2003-06-10</t>
  </si>
  <si>
    <t>2003-06-11</t>
  </si>
  <si>
    <t>2003-06-12</t>
  </si>
  <si>
    <t>2003-06-13</t>
  </si>
  <si>
    <t>2003-06-14</t>
  </si>
  <si>
    <t>2003-06-15</t>
  </si>
  <si>
    <t>2003-06-16</t>
  </si>
  <si>
    <t>2003-06-17</t>
  </si>
  <si>
    <t>2003-06-18</t>
  </si>
  <si>
    <t>2003-06-19</t>
  </si>
  <si>
    <t>2003-06-20</t>
  </si>
  <si>
    <t>2003-06-21</t>
  </si>
  <si>
    <t>2003-06-22</t>
  </si>
  <si>
    <t>2003-06-23</t>
  </si>
  <si>
    <t>2003-06-24</t>
  </si>
  <si>
    <t>2003-06-25</t>
  </si>
  <si>
    <t>2003-06-26</t>
  </si>
  <si>
    <t>2003-06-27</t>
  </si>
  <si>
    <t>2003-06-28</t>
  </si>
  <si>
    <t>2003-06-29</t>
  </si>
  <si>
    <t>2003-06-30</t>
  </si>
  <si>
    <t>2003-07-01</t>
  </si>
  <si>
    <t>2003-07-02</t>
  </si>
  <si>
    <t>2003-07-03</t>
  </si>
  <si>
    <t>2003-07-04</t>
  </si>
  <si>
    <t>2003-07-05</t>
  </si>
  <si>
    <t>2003-07-06</t>
  </si>
  <si>
    <t>2003-07-07</t>
  </si>
  <si>
    <t>2003-07-08</t>
  </si>
  <si>
    <t>2003-07-09</t>
  </si>
  <si>
    <t>2003-07-10</t>
  </si>
  <si>
    <t>2003-07-11</t>
  </si>
  <si>
    <t>2003-07-12</t>
  </si>
  <si>
    <t>2003-07-13</t>
  </si>
  <si>
    <t>2003-07-14</t>
  </si>
  <si>
    <t>2003-07-15</t>
  </si>
  <si>
    <t>2003-07-16</t>
  </si>
  <si>
    <t>2003-07-17</t>
  </si>
  <si>
    <t>2003-07-18</t>
  </si>
  <si>
    <t>2003-07-19</t>
  </si>
  <si>
    <t>2003-07-20</t>
  </si>
  <si>
    <t>2003-07-21</t>
  </si>
  <si>
    <t>2003-07-22</t>
  </si>
  <si>
    <t>2003-07-23</t>
  </si>
  <si>
    <t>2003-07-24</t>
  </si>
  <si>
    <t>2003-07-25</t>
  </si>
  <si>
    <t>2003-07-26</t>
  </si>
  <si>
    <t>2003-07-27</t>
  </si>
  <si>
    <t>2003-07-28</t>
  </si>
  <si>
    <t>2003-07-29</t>
  </si>
  <si>
    <t>2003-07-30</t>
  </si>
  <si>
    <t>2003-07-31</t>
  </si>
  <si>
    <t>2003-08-01</t>
  </si>
  <si>
    <t>2003-08-02</t>
  </si>
  <si>
    <t>2003-08-03</t>
  </si>
  <si>
    <t>2003-08-04</t>
  </si>
  <si>
    <t>2003-08-05</t>
  </si>
  <si>
    <t>2003-08-06</t>
  </si>
  <si>
    <t>2003-08-07</t>
  </si>
  <si>
    <t>2003-08-08</t>
  </si>
  <si>
    <t>2003-08-09</t>
  </si>
  <si>
    <t>2003-08-10</t>
  </si>
  <si>
    <t>2003-08-11</t>
  </si>
  <si>
    <t>2003-08-12</t>
  </si>
  <si>
    <t>2003-08-13</t>
  </si>
  <si>
    <t>2003-08-14</t>
  </si>
  <si>
    <t>2003-08-15</t>
  </si>
  <si>
    <t>2003-08-16</t>
  </si>
  <si>
    <t>2003-08-17</t>
  </si>
  <si>
    <t>2003-08-18</t>
  </si>
  <si>
    <t>2003-08-19</t>
  </si>
  <si>
    <t>2003-08-20</t>
  </si>
  <si>
    <t>2003-08-21</t>
  </si>
  <si>
    <t>2003-08-22</t>
  </si>
  <si>
    <t>2003-08-23</t>
  </si>
  <si>
    <t>2003-08-24</t>
  </si>
  <si>
    <t>2003-08-25</t>
  </si>
  <si>
    <t>2003-08-26</t>
  </si>
  <si>
    <t>2003-08-27</t>
  </si>
  <si>
    <t>2003-08-28</t>
  </si>
  <si>
    <t>2003-08-29</t>
  </si>
  <si>
    <t>2003-08-30</t>
  </si>
  <si>
    <t>2003-08-31</t>
  </si>
  <si>
    <t>2003-09-01</t>
  </si>
  <si>
    <t>2003-09-02</t>
  </si>
  <si>
    <t>2003-09-03</t>
  </si>
  <si>
    <t>2003-09-04</t>
  </si>
  <si>
    <t>2003-09-05</t>
  </si>
  <si>
    <t>2003-09-06</t>
  </si>
  <si>
    <t>2003-09-07</t>
  </si>
  <si>
    <t>2003-09-08</t>
  </si>
  <si>
    <t>2003-09-09</t>
  </si>
  <si>
    <t>2003-09-10</t>
  </si>
  <si>
    <t>2003-09-11</t>
  </si>
  <si>
    <t>2003-09-12</t>
  </si>
  <si>
    <t>2003-09-13</t>
  </si>
  <si>
    <t>2003-09-14</t>
  </si>
  <si>
    <t>2003-09-15</t>
  </si>
  <si>
    <t>2003-09-16</t>
  </si>
  <si>
    <t>2003-09-17</t>
  </si>
  <si>
    <t>2003-09-18</t>
  </si>
  <si>
    <t>2003-09-19</t>
  </si>
  <si>
    <t>2003-09-20</t>
  </si>
  <si>
    <t>2003-09-21</t>
  </si>
  <si>
    <t>2003-09-22</t>
  </si>
  <si>
    <t>2003-09-23</t>
  </si>
  <si>
    <t>2003-09-24</t>
  </si>
  <si>
    <t>2003-09-25</t>
  </si>
  <si>
    <t>2003-09-26</t>
  </si>
  <si>
    <t>2003-09-27</t>
  </si>
  <si>
    <t>2003-09-28</t>
  </si>
  <si>
    <t>2003-09-29</t>
  </si>
  <si>
    <t>2003-09-30</t>
  </si>
  <si>
    <t>2003-10-01</t>
  </si>
  <si>
    <t>2003-10-02</t>
  </si>
  <si>
    <t>2003-10-03</t>
  </si>
  <si>
    <t>2003-10-04</t>
  </si>
  <si>
    <t>2003-10-05</t>
  </si>
  <si>
    <t>2003-10-06</t>
  </si>
  <si>
    <t>2003-10-07</t>
  </si>
  <si>
    <t>2003-10-08</t>
  </si>
  <si>
    <t>2003-10-09</t>
  </si>
  <si>
    <t>2003-10-10</t>
  </si>
  <si>
    <t>2003-10-11</t>
  </si>
  <si>
    <t>2003-10-12</t>
  </si>
  <si>
    <t>2003-10-13</t>
  </si>
  <si>
    <t>2003-10-14</t>
  </si>
  <si>
    <t>2003-10-15</t>
  </si>
  <si>
    <t>2003-10-16</t>
  </si>
  <si>
    <t>2003-10-17</t>
  </si>
  <si>
    <t>2003-10-18</t>
  </si>
  <si>
    <t>2003-10-19</t>
  </si>
  <si>
    <t>2003-10-20</t>
  </si>
  <si>
    <t>2003-10-21</t>
  </si>
  <si>
    <t>2003-10-22</t>
  </si>
  <si>
    <t>2003-10-23</t>
  </si>
  <si>
    <t>2003-10-24</t>
  </si>
  <si>
    <t>2003-10-25</t>
  </si>
  <si>
    <t>2003-10-26</t>
  </si>
  <si>
    <t>2003-10-27</t>
  </si>
  <si>
    <t>2003-10-28</t>
  </si>
  <si>
    <t>2003-10-29</t>
  </si>
  <si>
    <t>2003-10-30</t>
  </si>
  <si>
    <t>2003-10-31</t>
  </si>
  <si>
    <t>2003-11-01</t>
  </si>
  <si>
    <t>2003-11-02</t>
  </si>
  <si>
    <t>2003-11-03</t>
  </si>
  <si>
    <t>2003-11-04</t>
  </si>
  <si>
    <t>2003-11-05</t>
  </si>
  <si>
    <t>2003-11-06</t>
  </si>
  <si>
    <t>2003-11-07</t>
  </si>
  <si>
    <t>2003-11-08</t>
  </si>
  <si>
    <t>2003-11-09</t>
  </si>
  <si>
    <t>2003-11-10</t>
  </si>
  <si>
    <t>2003-11-11</t>
  </si>
  <si>
    <t>2003-11-12</t>
  </si>
  <si>
    <t>2003-11-13</t>
  </si>
  <si>
    <t>2003-11-14</t>
  </si>
  <si>
    <t>2003-11-15</t>
  </si>
  <si>
    <t>2003-11-16</t>
  </si>
  <si>
    <t>2003-11-17</t>
  </si>
  <si>
    <t>2003-11-18</t>
  </si>
  <si>
    <t>2003-11-19</t>
  </si>
  <si>
    <t>2003-11-20</t>
  </si>
  <si>
    <t>2003-11-21</t>
  </si>
  <si>
    <t>2003-11-22</t>
  </si>
  <si>
    <t>2003-11-23</t>
  </si>
  <si>
    <t>2003-11-24</t>
  </si>
  <si>
    <t>2003-11-25</t>
  </si>
  <si>
    <t>2003-11-26</t>
  </si>
  <si>
    <t>2003-11-27</t>
  </si>
  <si>
    <t>2003-11-28</t>
  </si>
  <si>
    <t>2003-11-29</t>
  </si>
  <si>
    <t>2003-11-30</t>
  </si>
  <si>
    <t>2003-12-01</t>
  </si>
  <si>
    <t>2003-12-02</t>
  </si>
  <si>
    <t>2003-12-03</t>
  </si>
  <si>
    <t>2003-12-04</t>
  </si>
  <si>
    <t>2003-12-05</t>
  </si>
  <si>
    <t>2003-12-06</t>
  </si>
  <si>
    <t>2003-12-07</t>
  </si>
  <si>
    <t>2003-12-08</t>
  </si>
  <si>
    <t>2003-12-09</t>
  </si>
  <si>
    <t>2003-12-10</t>
  </si>
  <si>
    <t>2003-12-11</t>
  </si>
  <si>
    <t>2003-12-12</t>
  </si>
  <si>
    <t>2003-12-13</t>
  </si>
  <si>
    <t>2003-12-14</t>
  </si>
  <si>
    <t>2003-12-15</t>
  </si>
  <si>
    <t>2003-12-16</t>
  </si>
  <si>
    <t>2003-12-17</t>
  </si>
  <si>
    <t>2003-12-18</t>
  </si>
  <si>
    <t>2003-12-19</t>
  </si>
  <si>
    <t>2003-12-20</t>
  </si>
  <si>
    <t>2003-12-21</t>
  </si>
  <si>
    <t>2003-12-22</t>
  </si>
  <si>
    <t>2003-12-23</t>
  </si>
  <si>
    <t>2003-12-24</t>
  </si>
  <si>
    <t>2003-12-25</t>
  </si>
  <si>
    <t>2003-12-26</t>
  </si>
  <si>
    <t>2003-12-27</t>
  </si>
  <si>
    <t>2003-12-28</t>
  </si>
  <si>
    <t>2003-12-29</t>
  </si>
  <si>
    <t>2003-12-30</t>
  </si>
  <si>
    <t>2003-12-31</t>
  </si>
  <si>
    <t>2004-01-01</t>
  </si>
  <si>
    <t>2004-01-02</t>
  </si>
  <si>
    <t>2004-01-03</t>
  </si>
  <si>
    <t>2004-01-04</t>
  </si>
  <si>
    <t>2004-01-05</t>
  </si>
  <si>
    <t>2004-01-06</t>
  </si>
  <si>
    <t>2004-01-07</t>
  </si>
  <si>
    <t>2004-01-08</t>
  </si>
  <si>
    <t>2004-01-09</t>
  </si>
  <si>
    <t>2004-01-10</t>
  </si>
  <si>
    <t>2004-01-11</t>
  </si>
  <si>
    <t>2004-01-12</t>
  </si>
  <si>
    <t>2004-01-13</t>
  </si>
  <si>
    <t>2004-01-14</t>
  </si>
  <si>
    <t>2004-01-15</t>
  </si>
  <si>
    <t>2004-01-16</t>
  </si>
  <si>
    <t>2004-01-17</t>
  </si>
  <si>
    <t>2004-01-18</t>
  </si>
  <si>
    <t>2004-01-19</t>
  </si>
  <si>
    <t>2004-01-20</t>
  </si>
  <si>
    <t>2004-01-21</t>
  </si>
  <si>
    <t>2004-01-22</t>
  </si>
  <si>
    <t>2004-01-23</t>
  </si>
  <si>
    <t>2004-01-24</t>
  </si>
  <si>
    <t>2004-01-25</t>
  </si>
  <si>
    <t>2004-01-26</t>
  </si>
  <si>
    <t>2004-01-27</t>
  </si>
  <si>
    <t>2004-01-28</t>
  </si>
  <si>
    <t>2004-01-29</t>
  </si>
  <si>
    <t>2004-01-30</t>
  </si>
  <si>
    <t>2004-01-31</t>
  </si>
  <si>
    <t>2004-02-01</t>
  </si>
  <si>
    <t>2004-02-02</t>
  </si>
  <si>
    <t>2004-02-03</t>
  </si>
  <si>
    <t>2004-02-04</t>
  </si>
  <si>
    <t>2004-02-05</t>
  </si>
  <si>
    <t>2004-02-06</t>
  </si>
  <si>
    <t>2004-02-07</t>
  </si>
  <si>
    <t>2004-02-08</t>
  </si>
  <si>
    <t>2004-02-09</t>
  </si>
  <si>
    <t>2004-02-10</t>
  </si>
  <si>
    <t>2004-02-11</t>
  </si>
  <si>
    <t>2004-02-12</t>
  </si>
  <si>
    <t>2004-02-13</t>
  </si>
  <si>
    <t>2004-02-14</t>
  </si>
  <si>
    <t>2004-02-15</t>
  </si>
  <si>
    <t>2004-02-16</t>
  </si>
  <si>
    <t>2004-02-17</t>
  </si>
  <si>
    <t>2004-02-18</t>
  </si>
  <si>
    <t>2004-02-19</t>
  </si>
  <si>
    <t>2004-02-20</t>
  </si>
  <si>
    <t>2004-02-21</t>
  </si>
  <si>
    <t>2004-02-22</t>
  </si>
  <si>
    <t>2004-02-23</t>
  </si>
  <si>
    <t>2004-02-24</t>
  </si>
  <si>
    <t>2004-02-25</t>
  </si>
  <si>
    <t>2004-02-26</t>
  </si>
  <si>
    <t>2004-02-27</t>
  </si>
  <si>
    <t>2004-02-28</t>
  </si>
  <si>
    <t>2004-02-29</t>
  </si>
  <si>
    <t>2004-03-01</t>
  </si>
  <si>
    <t>2004-03-02</t>
  </si>
  <si>
    <t>2004-03-03</t>
  </si>
  <si>
    <t>2004-03-04</t>
  </si>
  <si>
    <t>2004-03-05</t>
  </si>
  <si>
    <t>2004-03-06</t>
  </si>
  <si>
    <t>2004-03-07</t>
  </si>
  <si>
    <t>2004-03-08</t>
  </si>
  <si>
    <t>2004-03-09</t>
  </si>
  <si>
    <t>2004-03-10</t>
  </si>
  <si>
    <t>2004-03-11</t>
  </si>
  <si>
    <t>2004-03-12</t>
  </si>
  <si>
    <t>2004-03-13</t>
  </si>
  <si>
    <t>2004-03-14</t>
  </si>
  <si>
    <t>2004-03-15</t>
  </si>
  <si>
    <t>2004-03-16</t>
  </si>
  <si>
    <t>2004-03-17</t>
  </si>
  <si>
    <t>2004-03-18</t>
  </si>
  <si>
    <t>2004-03-19</t>
  </si>
  <si>
    <t>2004-03-20</t>
  </si>
  <si>
    <t>2004-03-21</t>
  </si>
  <si>
    <t>2004-03-22</t>
  </si>
  <si>
    <t>2004-03-23</t>
  </si>
  <si>
    <t>2004-03-24</t>
  </si>
  <si>
    <t>2004-03-25</t>
  </si>
  <si>
    <t>2004-03-26</t>
  </si>
  <si>
    <t>2004-03-27</t>
  </si>
  <si>
    <t>2004-03-28</t>
  </si>
  <si>
    <t>2004-03-29</t>
  </si>
  <si>
    <t>2004-03-30</t>
  </si>
  <si>
    <t>2004-03-31</t>
  </si>
  <si>
    <t>2004-04-01</t>
  </si>
  <si>
    <t>2004-04-02</t>
  </si>
  <si>
    <t>2004-04-03</t>
  </si>
  <si>
    <t>2004-04-04</t>
  </si>
  <si>
    <t>2004-04-05</t>
  </si>
  <si>
    <t>2004-04-06</t>
  </si>
  <si>
    <t>2004-04-07</t>
  </si>
  <si>
    <t>2004-04-08</t>
  </si>
  <si>
    <t>2004-04-09</t>
  </si>
  <si>
    <t>2004-04-10</t>
  </si>
  <si>
    <t>2004-04-11</t>
  </si>
  <si>
    <t>2004-04-12</t>
  </si>
  <si>
    <t>2004-04-13</t>
  </si>
  <si>
    <t>2004-04-14</t>
  </si>
  <si>
    <t>2004-04-15</t>
  </si>
  <si>
    <t>2004-04-16</t>
  </si>
  <si>
    <t>2004-04-17</t>
  </si>
  <si>
    <t>2004-04-18</t>
  </si>
  <si>
    <t>2004-04-19</t>
  </si>
  <si>
    <t>2004-04-20</t>
  </si>
  <si>
    <t>2004-04-21</t>
  </si>
  <si>
    <t>2004-04-22</t>
  </si>
  <si>
    <t>2004-04-23</t>
  </si>
  <si>
    <t>2004-04-24</t>
  </si>
  <si>
    <t>2004-04-25</t>
  </si>
  <si>
    <t>2004-04-26</t>
  </si>
  <si>
    <t>2004-04-27</t>
  </si>
  <si>
    <t>2004-04-28</t>
  </si>
  <si>
    <t>2004-04-29</t>
  </si>
  <si>
    <t>2004-04-30</t>
  </si>
  <si>
    <t>2004-05-01</t>
  </si>
  <si>
    <t>2004-05-02</t>
  </si>
  <si>
    <t>2004-05-03</t>
  </si>
  <si>
    <t>2004-05-04</t>
  </si>
  <si>
    <t>2004-05-05</t>
  </si>
  <si>
    <t>2004-05-06</t>
  </si>
  <si>
    <t>2004-05-07</t>
  </si>
  <si>
    <t>2004-05-08</t>
  </si>
  <si>
    <t>2004-05-09</t>
  </si>
  <si>
    <t>2004-05-10</t>
  </si>
  <si>
    <t>2004-05-11</t>
  </si>
  <si>
    <t>2004-05-12</t>
  </si>
  <si>
    <t>2004-05-13</t>
  </si>
  <si>
    <t>2004-05-14</t>
  </si>
  <si>
    <t>2004-05-15</t>
  </si>
  <si>
    <t>2004-05-16</t>
  </si>
  <si>
    <t>2004-05-17</t>
  </si>
  <si>
    <t>2004-05-18</t>
  </si>
  <si>
    <t>2004-05-19</t>
  </si>
  <si>
    <t>2004-05-20</t>
  </si>
  <si>
    <t>2004-05-21</t>
  </si>
  <si>
    <t>2004-05-22</t>
  </si>
  <si>
    <t>2004-05-23</t>
  </si>
  <si>
    <t>2004-05-24</t>
  </si>
  <si>
    <t>2004-05-25</t>
  </si>
  <si>
    <t>2004-05-26</t>
  </si>
  <si>
    <t>2004-05-27</t>
  </si>
  <si>
    <t>2004-05-28</t>
  </si>
  <si>
    <t>2004-05-29</t>
  </si>
  <si>
    <t>2004-05-30</t>
  </si>
  <si>
    <t>2004-05-31</t>
  </si>
  <si>
    <t>2004-06-01</t>
  </si>
  <si>
    <t>2004-06-02</t>
  </si>
  <si>
    <t>2004-06-03</t>
  </si>
  <si>
    <t>2004-06-04</t>
  </si>
  <si>
    <t>2004-06-05</t>
  </si>
  <si>
    <t>2004-06-06</t>
  </si>
  <si>
    <t>2004-06-07</t>
  </si>
  <si>
    <t>2004-06-08</t>
  </si>
  <si>
    <t>2004-06-09</t>
  </si>
  <si>
    <t>2004-06-10</t>
  </si>
  <si>
    <t>2004-06-11</t>
  </si>
  <si>
    <t>2004-06-12</t>
  </si>
  <si>
    <t>2004-06-13</t>
  </si>
  <si>
    <t>2004-06-14</t>
  </si>
  <si>
    <t>2004-06-15</t>
  </si>
  <si>
    <t>2004-06-16</t>
  </si>
  <si>
    <t>2004-06-17</t>
  </si>
  <si>
    <t>2004-06-18</t>
  </si>
  <si>
    <t>2004-06-19</t>
  </si>
  <si>
    <t>2004-06-20</t>
  </si>
  <si>
    <t>2004-06-21</t>
  </si>
  <si>
    <t>2004-06-22</t>
  </si>
  <si>
    <t>2004-06-23</t>
  </si>
  <si>
    <t>2004-06-24</t>
  </si>
  <si>
    <t>2004-06-25</t>
  </si>
  <si>
    <t>2004-06-26</t>
  </si>
  <si>
    <t>2004-06-27</t>
  </si>
  <si>
    <t>2004-06-28</t>
  </si>
  <si>
    <t>2004-06-29</t>
  </si>
  <si>
    <t>2004-06-30</t>
  </si>
  <si>
    <t>2004-07-01</t>
  </si>
  <si>
    <t>2004-07-02</t>
  </si>
  <si>
    <t>2004-07-03</t>
  </si>
  <si>
    <t>2004-07-04</t>
  </si>
  <si>
    <t>2004-07-05</t>
  </si>
  <si>
    <t>2004-07-06</t>
  </si>
  <si>
    <t>2004-07-07</t>
  </si>
  <si>
    <t>2004-07-08</t>
  </si>
  <si>
    <t>2004-07-09</t>
  </si>
  <si>
    <t>2004-07-10</t>
  </si>
  <si>
    <t>2004-07-11</t>
  </si>
  <si>
    <t>2004-07-12</t>
  </si>
  <si>
    <t>2004-07-13</t>
  </si>
  <si>
    <t>2004-07-14</t>
  </si>
  <si>
    <t>2004-07-15</t>
  </si>
  <si>
    <t>2004-07-16</t>
  </si>
  <si>
    <t>2004-07-17</t>
  </si>
  <si>
    <t>2004-07-18</t>
  </si>
  <si>
    <t>2004-07-19</t>
  </si>
  <si>
    <t>2004-07-20</t>
  </si>
  <si>
    <t>2004-07-21</t>
  </si>
  <si>
    <t>2004-07-22</t>
  </si>
  <si>
    <t>2004-07-23</t>
  </si>
  <si>
    <t>2004-07-24</t>
  </si>
  <si>
    <t>2004-07-25</t>
  </si>
  <si>
    <t>2004-07-26</t>
  </si>
  <si>
    <t>2004-07-27</t>
  </si>
  <si>
    <t>2004-07-28</t>
  </si>
  <si>
    <t>2004-07-29</t>
  </si>
  <si>
    <t>2004-07-30</t>
  </si>
  <si>
    <t>2004-07-31</t>
  </si>
  <si>
    <t>2004-08-01</t>
  </si>
  <si>
    <t>2004-08-02</t>
  </si>
  <si>
    <t>2004-08-03</t>
  </si>
  <si>
    <t>2004-08-04</t>
  </si>
  <si>
    <t>2004-08-05</t>
  </si>
  <si>
    <t>2004-08-06</t>
  </si>
  <si>
    <t>2004-08-07</t>
  </si>
  <si>
    <t>2004-08-08</t>
  </si>
  <si>
    <t>2004-08-09</t>
  </si>
  <si>
    <t>2004-08-10</t>
  </si>
  <si>
    <t>2004-08-11</t>
  </si>
  <si>
    <t>2004-08-12</t>
  </si>
  <si>
    <t>2004-08-13</t>
  </si>
  <si>
    <t>2004-08-14</t>
  </si>
  <si>
    <t>2004-08-15</t>
  </si>
  <si>
    <t>2004-08-16</t>
  </si>
  <si>
    <t>2004-08-17</t>
  </si>
  <si>
    <t>2004-08-18</t>
  </si>
  <si>
    <t>2004-08-19</t>
  </si>
  <si>
    <t>2004-08-20</t>
  </si>
  <si>
    <t>2004-08-21</t>
  </si>
  <si>
    <t>2004-08-22</t>
  </si>
  <si>
    <t>2004-08-23</t>
  </si>
  <si>
    <t>2004-08-24</t>
  </si>
  <si>
    <t>2004-08-25</t>
  </si>
  <si>
    <t>2004-08-26</t>
  </si>
  <si>
    <t>2004-08-27</t>
  </si>
  <si>
    <t>2004-08-28</t>
  </si>
  <si>
    <t>2004-08-29</t>
  </si>
  <si>
    <t>2004-08-30</t>
  </si>
  <si>
    <t>2004-08-31</t>
  </si>
  <si>
    <t>2004-09-01</t>
  </si>
  <si>
    <t>2004-09-02</t>
  </si>
  <si>
    <t>2004-09-03</t>
  </si>
  <si>
    <t>2004-09-04</t>
  </si>
  <si>
    <t>2004-09-05</t>
  </si>
  <si>
    <t>2004-09-06</t>
  </si>
  <si>
    <t>2004-09-07</t>
  </si>
  <si>
    <t>2004-09-08</t>
  </si>
  <si>
    <t>2004-09-09</t>
  </si>
  <si>
    <t>2004-09-10</t>
  </si>
  <si>
    <t>2004-09-11</t>
  </si>
  <si>
    <t>2004-09-12</t>
  </si>
  <si>
    <t>2004-09-13</t>
  </si>
  <si>
    <t>2004-09-14</t>
  </si>
  <si>
    <t>2004-09-15</t>
  </si>
  <si>
    <t>2004-09-16</t>
  </si>
  <si>
    <t>2004-09-17</t>
  </si>
  <si>
    <t>2004-09-18</t>
  </si>
  <si>
    <t>2004-09-19</t>
  </si>
  <si>
    <t>2004-09-20</t>
  </si>
  <si>
    <t>2004-09-21</t>
  </si>
  <si>
    <t>2004-09-22</t>
  </si>
  <si>
    <t>2004-09-23</t>
  </si>
  <si>
    <t>2004-09-24</t>
  </si>
  <si>
    <t>2004-09-25</t>
  </si>
  <si>
    <t>2004-09-26</t>
  </si>
  <si>
    <t>2004-09-27</t>
  </si>
  <si>
    <t>2004-09-28</t>
  </si>
  <si>
    <t>2004-09-29</t>
  </si>
  <si>
    <t>2004-09-30</t>
  </si>
  <si>
    <t>2004-10-01</t>
  </si>
  <si>
    <t>2004-10-02</t>
  </si>
  <si>
    <t>2004-10-03</t>
  </si>
  <si>
    <t>2004-10-04</t>
  </si>
  <si>
    <t>2004-10-05</t>
  </si>
  <si>
    <t>2004-10-06</t>
  </si>
  <si>
    <t>2004-10-07</t>
  </si>
  <si>
    <t>2004-10-08</t>
  </si>
  <si>
    <t>2004-10-09</t>
  </si>
  <si>
    <t>2004-10-10</t>
  </si>
  <si>
    <t>2004-10-11</t>
  </si>
  <si>
    <t>2004-10-12</t>
  </si>
  <si>
    <t>2004-10-13</t>
  </si>
  <si>
    <t>2004-10-14</t>
  </si>
  <si>
    <t>2004-10-15</t>
  </si>
  <si>
    <t>2004-10-16</t>
  </si>
  <si>
    <t>2004-10-17</t>
  </si>
  <si>
    <t>2004-10-18</t>
  </si>
  <si>
    <t>2004-10-19</t>
  </si>
  <si>
    <t>2004-10-20</t>
  </si>
  <si>
    <t>2004-10-21</t>
  </si>
  <si>
    <t>2004-10-22</t>
  </si>
  <si>
    <t>2004-10-23</t>
  </si>
  <si>
    <t>2004-10-24</t>
  </si>
  <si>
    <t>2004-10-25</t>
  </si>
  <si>
    <t>2004-10-26</t>
  </si>
  <si>
    <t>2004-10-27</t>
  </si>
  <si>
    <t>2004-10-28</t>
  </si>
  <si>
    <t>2004-10-29</t>
  </si>
  <si>
    <t>2004-10-30</t>
  </si>
  <si>
    <t>2004-10-31</t>
  </si>
  <si>
    <t>2004-11-01</t>
  </si>
  <si>
    <t>2004-11-02</t>
  </si>
  <si>
    <t>2004-11-03</t>
  </si>
  <si>
    <t>2004-11-04</t>
  </si>
  <si>
    <t>2004-11-05</t>
  </si>
  <si>
    <t>2004-11-06</t>
  </si>
  <si>
    <t>2004-11-07</t>
  </si>
  <si>
    <t>2004-11-08</t>
  </si>
  <si>
    <t>2004-11-09</t>
  </si>
  <si>
    <t>2004-11-10</t>
  </si>
  <si>
    <t>2004-11-11</t>
  </si>
  <si>
    <t>2004-11-12</t>
  </si>
  <si>
    <t>2004-11-13</t>
  </si>
  <si>
    <t>2004-11-14</t>
  </si>
  <si>
    <t>2004-11-15</t>
  </si>
  <si>
    <t>2004-11-16</t>
  </si>
  <si>
    <t>2004-11-17</t>
  </si>
  <si>
    <t>2004-11-18</t>
  </si>
  <si>
    <t>2004-11-19</t>
  </si>
  <si>
    <t>2004-11-20</t>
  </si>
  <si>
    <t>2004-11-21</t>
  </si>
  <si>
    <t>2004-11-22</t>
  </si>
  <si>
    <t>2004-11-23</t>
  </si>
  <si>
    <t>2004-11-24</t>
  </si>
  <si>
    <t>2004-11-25</t>
  </si>
  <si>
    <t>2004-11-26</t>
  </si>
  <si>
    <t>2004-11-27</t>
  </si>
  <si>
    <t>2004-11-28</t>
  </si>
  <si>
    <t>2004-11-29</t>
  </si>
  <si>
    <t>2004-11-30</t>
  </si>
  <si>
    <t>2004-12-01</t>
  </si>
  <si>
    <t>2004-12-02</t>
  </si>
  <si>
    <t>2004-12-03</t>
  </si>
  <si>
    <t>2004-12-04</t>
  </si>
  <si>
    <t>2004-12-05</t>
  </si>
  <si>
    <t>2004-12-06</t>
  </si>
  <si>
    <t>2004-12-07</t>
  </si>
  <si>
    <t>2004-12-08</t>
  </si>
  <si>
    <t>2004-12-09</t>
  </si>
  <si>
    <t>2004-12-10</t>
  </si>
  <si>
    <t>2004-12-11</t>
  </si>
  <si>
    <t>2004-12-12</t>
  </si>
  <si>
    <t>2004-12-13</t>
  </si>
  <si>
    <t>2004-12-14</t>
  </si>
  <si>
    <t>2004-12-15</t>
  </si>
  <si>
    <t>2004-12-16</t>
  </si>
  <si>
    <t>2004-12-17</t>
  </si>
  <si>
    <t>2004-12-18</t>
  </si>
  <si>
    <t>2004-12-19</t>
  </si>
  <si>
    <t>2004-12-20</t>
  </si>
  <si>
    <t>2004-12-21</t>
  </si>
  <si>
    <t>2004-12-22</t>
  </si>
  <si>
    <t>2004-12-23</t>
  </si>
  <si>
    <t>2004-12-24</t>
  </si>
  <si>
    <t>2004-12-25</t>
  </si>
  <si>
    <t>2004-12-26</t>
  </si>
  <si>
    <t>2004-12-27</t>
  </si>
  <si>
    <t>2004-12-28</t>
  </si>
  <si>
    <t>2004-12-29</t>
  </si>
  <si>
    <t>2004-12-30</t>
  </si>
  <si>
    <t>2004-12-31</t>
  </si>
  <si>
    <t>2005-01-01</t>
  </si>
  <si>
    <t>2005-01-02</t>
  </si>
  <si>
    <t>2005-01-03</t>
  </si>
  <si>
    <t>2005-01-04</t>
  </si>
  <si>
    <t>2005-01-05</t>
  </si>
  <si>
    <t>2005-01-06</t>
  </si>
  <si>
    <t>2005-01-07</t>
  </si>
  <si>
    <t>2005-01-08</t>
  </si>
  <si>
    <t>2005-01-09</t>
  </si>
  <si>
    <t>2005-01-10</t>
  </si>
  <si>
    <t>2005-01-11</t>
  </si>
  <si>
    <t>2005-01-12</t>
  </si>
  <si>
    <t>2005-01-13</t>
  </si>
  <si>
    <t>2005-01-14</t>
  </si>
  <si>
    <t>2005-01-15</t>
  </si>
  <si>
    <t>2005-01-16</t>
  </si>
  <si>
    <t>2005-01-17</t>
  </si>
  <si>
    <t>2005-01-18</t>
  </si>
  <si>
    <t>2005-01-19</t>
  </si>
  <si>
    <t>2005-01-20</t>
  </si>
  <si>
    <t>2005-01-21</t>
  </si>
  <si>
    <t>2005-01-22</t>
  </si>
  <si>
    <t>2005-01-23</t>
  </si>
  <si>
    <t>2005-01-24</t>
  </si>
  <si>
    <t>2005-01-25</t>
  </si>
  <si>
    <t>2005-01-26</t>
  </si>
  <si>
    <t>2005-01-27</t>
  </si>
  <si>
    <t>2005-01-28</t>
  </si>
  <si>
    <t>2005-01-29</t>
  </si>
  <si>
    <t>2005-01-30</t>
  </si>
  <si>
    <t>2005-01-31</t>
  </si>
  <si>
    <t>2005-02-01</t>
  </si>
  <si>
    <t>2005-02-02</t>
  </si>
  <si>
    <t>2005-02-03</t>
  </si>
  <si>
    <t>2005-02-04</t>
  </si>
  <si>
    <t>2005-02-05</t>
  </si>
  <si>
    <t>2005-02-06</t>
  </si>
  <si>
    <t>2005-02-07</t>
  </si>
  <si>
    <t>2005-02-08</t>
  </si>
  <si>
    <t>2005-02-09</t>
  </si>
  <si>
    <t>2005-02-10</t>
  </si>
  <si>
    <t>2005-02-11</t>
  </si>
  <si>
    <t>2005-02-12</t>
  </si>
  <si>
    <t>2005-02-13</t>
  </si>
  <si>
    <t>2005-02-14</t>
  </si>
  <si>
    <t>2005-02-15</t>
  </si>
  <si>
    <t>2005-02-16</t>
  </si>
  <si>
    <t>2005-02-17</t>
  </si>
  <si>
    <t>2005-02-18</t>
  </si>
  <si>
    <t>2005-02-19</t>
  </si>
  <si>
    <t>2005-02-20</t>
  </si>
  <si>
    <t>2005-02-21</t>
  </si>
  <si>
    <t>2005-02-22</t>
  </si>
  <si>
    <t>2005-02-23</t>
  </si>
  <si>
    <t>2005-02-24</t>
  </si>
  <si>
    <t>2005-02-25</t>
  </si>
  <si>
    <t>2005-02-26</t>
  </si>
  <si>
    <t>2005-02-27</t>
  </si>
  <si>
    <t>2005-02-28</t>
  </si>
  <si>
    <t>2005-03-01</t>
  </si>
  <si>
    <t>2005-03-02</t>
  </si>
  <si>
    <t>2005-03-03</t>
  </si>
  <si>
    <t>2005-03-04</t>
  </si>
  <si>
    <t>2005-03-05</t>
  </si>
  <si>
    <t>2005-03-06</t>
  </si>
  <si>
    <t>2005-03-07</t>
  </si>
  <si>
    <t>2005-03-08</t>
  </si>
  <si>
    <t>2005-03-09</t>
  </si>
  <si>
    <t>2005-03-10</t>
  </si>
  <si>
    <t>2005-03-11</t>
  </si>
  <si>
    <t>2005-03-12</t>
  </si>
  <si>
    <t>2005-03-13</t>
  </si>
  <si>
    <t>2005-03-14</t>
  </si>
  <si>
    <t>2005-03-15</t>
  </si>
  <si>
    <t>2005-03-16</t>
  </si>
  <si>
    <t>2005-03-17</t>
  </si>
  <si>
    <t>2005-03-18</t>
  </si>
  <si>
    <t>2005-03-19</t>
  </si>
  <si>
    <t>2005-03-20</t>
  </si>
  <si>
    <t>2005-03-21</t>
  </si>
  <si>
    <t>2005-03-22</t>
  </si>
  <si>
    <t>2005-03-23</t>
  </si>
  <si>
    <t>2005-03-24</t>
  </si>
  <si>
    <t>2005-03-25</t>
  </si>
  <si>
    <t>2005-03-26</t>
  </si>
  <si>
    <t>2005-03-27</t>
  </si>
  <si>
    <t>2005-03-28</t>
  </si>
  <si>
    <t>2005-03-29</t>
  </si>
  <si>
    <t>2005-03-30</t>
  </si>
  <si>
    <t>2005-03-31</t>
  </si>
  <si>
    <t>2005-04-01</t>
  </si>
  <si>
    <t>2005-04-02</t>
  </si>
  <si>
    <t>2005-04-03</t>
  </si>
  <si>
    <t>2005-04-04</t>
  </si>
  <si>
    <t>2005-04-05</t>
  </si>
  <si>
    <t>2005-04-06</t>
  </si>
  <si>
    <t>2005-04-07</t>
  </si>
  <si>
    <t>2005-04-08</t>
  </si>
  <si>
    <t>2005-04-09</t>
  </si>
  <si>
    <t>2005-04-10</t>
  </si>
  <si>
    <t>2005-04-11</t>
  </si>
  <si>
    <t>2005-04-12</t>
  </si>
  <si>
    <t>2005-04-13</t>
  </si>
  <si>
    <t>2005-04-14</t>
  </si>
  <si>
    <t>2005-04-15</t>
  </si>
  <si>
    <t>2005-04-16</t>
  </si>
  <si>
    <t>2005-04-17</t>
  </si>
  <si>
    <t>2005-04-18</t>
  </si>
  <si>
    <t>2005-04-19</t>
  </si>
  <si>
    <t>2005-04-20</t>
  </si>
  <si>
    <t>2005-04-21</t>
  </si>
  <si>
    <t>2005-04-22</t>
  </si>
  <si>
    <t>2005-04-23</t>
  </si>
  <si>
    <t>2005-04-24</t>
  </si>
  <si>
    <t>2005-04-25</t>
  </si>
  <si>
    <t>2005-04-26</t>
  </si>
  <si>
    <t>2005-04-27</t>
  </si>
  <si>
    <t>2005-04-28</t>
  </si>
  <si>
    <t>2005-04-29</t>
  </si>
  <si>
    <t>2005-04-30</t>
  </si>
  <si>
    <t>2005-05-01</t>
  </si>
  <si>
    <t>2005-05-02</t>
  </si>
  <si>
    <t>2005-05-03</t>
  </si>
  <si>
    <t>2005-05-04</t>
  </si>
  <si>
    <t>2005-05-05</t>
  </si>
  <si>
    <t>2005-05-06</t>
  </si>
  <si>
    <t>2005-05-07</t>
  </si>
  <si>
    <t>2005-05-08</t>
  </si>
  <si>
    <t>2005-05-09</t>
  </si>
  <si>
    <t>2005-05-10</t>
  </si>
  <si>
    <t>2005-05-11</t>
  </si>
  <si>
    <t>2005-05-12</t>
  </si>
  <si>
    <t>2005-05-13</t>
  </si>
  <si>
    <t>2005-05-14</t>
  </si>
  <si>
    <t>2005-05-15</t>
  </si>
  <si>
    <t>2005-05-16</t>
  </si>
  <si>
    <t>2005-05-17</t>
  </si>
  <si>
    <t>2005-05-18</t>
  </si>
  <si>
    <t>2005-05-19</t>
  </si>
  <si>
    <t>2005-05-20</t>
  </si>
  <si>
    <t>2005-05-21</t>
  </si>
  <si>
    <t>2005-05-22</t>
  </si>
  <si>
    <t>2005-05-23</t>
  </si>
  <si>
    <t>2005-05-24</t>
  </si>
  <si>
    <t>2005-05-25</t>
  </si>
  <si>
    <t>2005-05-26</t>
  </si>
  <si>
    <t>2005-05-27</t>
  </si>
  <si>
    <t>2005-05-28</t>
  </si>
  <si>
    <t>2005-05-29</t>
  </si>
  <si>
    <t>2005-05-30</t>
  </si>
  <si>
    <t>2005-05-31</t>
  </si>
  <si>
    <t>2005-06-01</t>
  </si>
  <si>
    <t>2005-06-02</t>
  </si>
  <si>
    <t>2005-06-03</t>
  </si>
  <si>
    <t>2005-06-04</t>
  </si>
  <si>
    <t>2005-06-05</t>
  </si>
  <si>
    <t>2005-06-06</t>
  </si>
  <si>
    <t>2005-06-07</t>
  </si>
  <si>
    <t>2005-06-08</t>
  </si>
  <si>
    <t>2005-06-09</t>
  </si>
  <si>
    <t>2005-06-10</t>
  </si>
  <si>
    <t>2005-06-11</t>
  </si>
  <si>
    <t>2005-06-12</t>
  </si>
  <si>
    <t>2005-06-13</t>
  </si>
  <si>
    <t>2005-06-14</t>
  </si>
  <si>
    <t>2005-06-15</t>
  </si>
  <si>
    <t>2005-06-16</t>
  </si>
  <si>
    <t>2005-06-17</t>
  </si>
  <si>
    <t>2005-06-18</t>
  </si>
  <si>
    <t>2005-06-19</t>
  </si>
  <si>
    <t>2005-06-20</t>
  </si>
  <si>
    <t>2005-06-21</t>
  </si>
  <si>
    <t>2005-06-22</t>
  </si>
  <si>
    <t>2005-06-23</t>
  </si>
  <si>
    <t>2005-06-24</t>
  </si>
  <si>
    <t>2005-06-25</t>
  </si>
  <si>
    <t>2005-06-26</t>
  </si>
  <si>
    <t>2005-06-27</t>
  </si>
  <si>
    <t>2005-06-28</t>
  </si>
  <si>
    <t>2005-06-29</t>
  </si>
  <si>
    <t>2005-06-30</t>
  </si>
  <si>
    <t>2005-07-01</t>
  </si>
  <si>
    <t>2005-07-02</t>
  </si>
  <si>
    <t>2005-07-03</t>
  </si>
  <si>
    <t>2005-07-04</t>
  </si>
  <si>
    <t>2005-07-05</t>
  </si>
  <si>
    <t>2005-07-06</t>
  </si>
  <si>
    <t>2005-07-07</t>
  </si>
  <si>
    <t>2005-07-08</t>
  </si>
  <si>
    <t>2005-07-09</t>
  </si>
  <si>
    <t>2005-07-10</t>
  </si>
  <si>
    <t>2005-07-11</t>
  </si>
  <si>
    <t>2005-07-12</t>
  </si>
  <si>
    <t>2005-07-13</t>
  </si>
  <si>
    <t>2005-07-14</t>
  </si>
  <si>
    <t>2005-07-15</t>
  </si>
  <si>
    <t>2005-07-16</t>
  </si>
  <si>
    <t>2005-07-17</t>
  </si>
  <si>
    <t>2005-07-18</t>
  </si>
  <si>
    <t>2005-07-19</t>
  </si>
  <si>
    <t>2005-07-20</t>
  </si>
  <si>
    <t>2005-07-21</t>
  </si>
  <si>
    <t>2005-07-22</t>
  </si>
  <si>
    <t>2005-07-23</t>
  </si>
  <si>
    <t>2005-07-24</t>
  </si>
  <si>
    <t>2005-07-25</t>
  </si>
  <si>
    <t>2005-07-26</t>
  </si>
  <si>
    <t>2005-07-27</t>
  </si>
  <si>
    <t>2005-07-28</t>
  </si>
  <si>
    <t>2005-07-29</t>
  </si>
  <si>
    <t>2005-07-30</t>
  </si>
  <si>
    <t>2005-07-31</t>
  </si>
  <si>
    <t>2005-08-01</t>
  </si>
  <si>
    <t>2005-08-02</t>
  </si>
  <si>
    <t>2005-08-03</t>
  </si>
  <si>
    <t>2005-08-04</t>
  </si>
  <si>
    <t>2005-08-05</t>
  </si>
  <si>
    <t>2005-08-06</t>
  </si>
  <si>
    <t>2005-08-07</t>
  </si>
  <si>
    <t>2005-08-08</t>
  </si>
  <si>
    <t>2005-08-09</t>
  </si>
  <si>
    <t>2005-08-10</t>
  </si>
  <si>
    <t>2005-08-11</t>
  </si>
  <si>
    <t>2005-08-12</t>
  </si>
  <si>
    <t>2005-08-13</t>
  </si>
  <si>
    <t>2005-08-14</t>
  </si>
  <si>
    <t>2005-08-15</t>
  </si>
  <si>
    <t>2005-08-16</t>
  </si>
  <si>
    <t>2005-08-17</t>
  </si>
  <si>
    <t>2005-08-18</t>
  </si>
  <si>
    <t>2005-08-19</t>
  </si>
  <si>
    <t>2005-08-20</t>
  </si>
  <si>
    <t>2005-08-21</t>
  </si>
  <si>
    <t>2005-08-22</t>
  </si>
  <si>
    <t>2005-08-23</t>
  </si>
  <si>
    <t>2005-08-24</t>
  </si>
  <si>
    <t>2005-08-25</t>
  </si>
  <si>
    <t>2005-08-26</t>
  </si>
  <si>
    <t>2005-08-27</t>
  </si>
  <si>
    <t>2005-08-28</t>
  </si>
  <si>
    <t>2005-08-29</t>
  </si>
  <si>
    <t>2005-08-30</t>
  </si>
  <si>
    <t>2005-08-31</t>
  </si>
  <si>
    <t>2005-09-01</t>
  </si>
  <si>
    <t>2005-09-02</t>
  </si>
  <si>
    <t>2005-09-03</t>
  </si>
  <si>
    <t>2005-09-04</t>
  </si>
  <si>
    <t>2005-09-05</t>
  </si>
  <si>
    <t>2005-09-06</t>
  </si>
  <si>
    <t>2005-09-07</t>
  </si>
  <si>
    <t>2005-09-08</t>
  </si>
  <si>
    <t>2005-09-09</t>
  </si>
  <si>
    <t>2005-09-10</t>
  </si>
  <si>
    <t>2005-09-11</t>
  </si>
  <si>
    <t>2005-09-12</t>
  </si>
  <si>
    <t>2005-09-13</t>
  </si>
  <si>
    <t>2005-09-14</t>
  </si>
  <si>
    <t>2005-09-15</t>
  </si>
  <si>
    <t>2005-09-16</t>
  </si>
  <si>
    <t>2005-09-17</t>
  </si>
  <si>
    <t>2005-09-18</t>
  </si>
  <si>
    <t>2005-09-19</t>
  </si>
  <si>
    <t>2005-09-20</t>
  </si>
  <si>
    <t>2005-09-21</t>
  </si>
  <si>
    <t>2005-09-22</t>
  </si>
  <si>
    <t>2005-09-23</t>
  </si>
  <si>
    <t>2005-09-24</t>
  </si>
  <si>
    <t>2005-09-25</t>
  </si>
  <si>
    <t>2005-09-26</t>
  </si>
  <si>
    <t>2005-09-27</t>
  </si>
  <si>
    <t>2005-09-28</t>
  </si>
  <si>
    <t>2005-09-29</t>
  </si>
  <si>
    <t>2005-09-30</t>
  </si>
  <si>
    <t>2005-10-01</t>
  </si>
  <si>
    <t>2005-10-02</t>
  </si>
  <si>
    <t>2005-10-03</t>
  </si>
  <si>
    <t>2005-10-04</t>
  </si>
  <si>
    <t>2005-10-05</t>
  </si>
  <si>
    <t>2005-10-06</t>
  </si>
  <si>
    <t>2005-10-07</t>
  </si>
  <si>
    <t>2005-10-08</t>
  </si>
  <si>
    <t>2005-10-09</t>
  </si>
  <si>
    <t>2005-10-10</t>
  </si>
  <si>
    <t>2005-10-11</t>
  </si>
  <si>
    <t>2005-10-12</t>
  </si>
  <si>
    <t>2005-10-13</t>
  </si>
  <si>
    <t>2005-10-14</t>
  </si>
  <si>
    <t>2005-10-15</t>
  </si>
  <si>
    <t>2005-10-16</t>
  </si>
  <si>
    <t>2005-10-17</t>
  </si>
  <si>
    <t>2005-10-18</t>
  </si>
  <si>
    <t>2005-10-19</t>
  </si>
  <si>
    <t>2005-10-20</t>
  </si>
  <si>
    <t>2005-10-21</t>
  </si>
  <si>
    <t>2005-10-22</t>
  </si>
  <si>
    <t>2005-10-23</t>
  </si>
  <si>
    <t>2005-10-24</t>
  </si>
  <si>
    <t>2005-10-25</t>
  </si>
  <si>
    <t>2005-10-26</t>
  </si>
  <si>
    <t>2005-10-27</t>
  </si>
  <si>
    <t>2005-10-28</t>
  </si>
  <si>
    <t>2005-10-29</t>
  </si>
  <si>
    <t>2005-10-30</t>
  </si>
  <si>
    <t>2005-10-31</t>
  </si>
  <si>
    <t>2005-11-01</t>
  </si>
  <si>
    <t>2005-11-02</t>
  </si>
  <si>
    <t>2005-11-03</t>
  </si>
  <si>
    <t>2005-11-04</t>
  </si>
  <si>
    <t>2005-11-05</t>
  </si>
  <si>
    <t>2005-11-06</t>
  </si>
  <si>
    <t>2005-11-07</t>
  </si>
  <si>
    <t>2005-11-08</t>
  </si>
  <si>
    <t>2005-11-09</t>
  </si>
  <si>
    <t>2005-11-10</t>
  </si>
  <si>
    <t>2005-11-11</t>
  </si>
  <si>
    <t>2005-11-12</t>
  </si>
  <si>
    <t>2005-11-13</t>
  </si>
  <si>
    <t>2005-11-14</t>
  </si>
  <si>
    <t>2005-11-15</t>
  </si>
  <si>
    <t>2005-11-16</t>
  </si>
  <si>
    <t>2005-11-17</t>
  </si>
  <si>
    <t>2005-11-18</t>
  </si>
  <si>
    <t>2005-11-19</t>
  </si>
  <si>
    <t>2005-11-20</t>
  </si>
  <si>
    <t>2005-11-21</t>
  </si>
  <si>
    <t>2005-11-22</t>
  </si>
  <si>
    <t>2005-11-23</t>
  </si>
  <si>
    <t>2005-11-24</t>
  </si>
  <si>
    <t>2005-11-25</t>
  </si>
  <si>
    <t>2005-11-26</t>
  </si>
  <si>
    <t>2005-11-27</t>
  </si>
  <si>
    <t>2005-11-28</t>
  </si>
  <si>
    <t>2005-11-29</t>
  </si>
  <si>
    <t>2005-11-30</t>
  </si>
  <si>
    <t>2005-12-01</t>
  </si>
  <si>
    <t>2005-12-02</t>
  </si>
  <si>
    <t>2005-12-03</t>
  </si>
  <si>
    <t>2005-12-04</t>
  </si>
  <si>
    <t>2005-12-05</t>
  </si>
  <si>
    <t>2005-12-06</t>
  </si>
  <si>
    <t>2005-12-07</t>
  </si>
  <si>
    <t>2005-12-08</t>
  </si>
  <si>
    <t>2005-12-09</t>
  </si>
  <si>
    <t>2005-12-10</t>
  </si>
  <si>
    <t>2005-12-11</t>
  </si>
  <si>
    <t>2005-12-12</t>
  </si>
  <si>
    <t>2005-12-13</t>
  </si>
  <si>
    <t>2005-12-14</t>
  </si>
  <si>
    <t>2005-12-15</t>
  </si>
  <si>
    <t>2005-12-16</t>
  </si>
  <si>
    <t>2005-12-17</t>
  </si>
  <si>
    <t>2005-12-18</t>
  </si>
  <si>
    <t>2005-12-19</t>
  </si>
  <si>
    <t>2005-12-20</t>
  </si>
  <si>
    <t>2005-12-21</t>
  </si>
  <si>
    <t>2005-12-22</t>
  </si>
  <si>
    <t>2005-12-23</t>
  </si>
  <si>
    <t>2005-12-24</t>
  </si>
  <si>
    <t>2005-12-25</t>
  </si>
  <si>
    <t>2005-12-26</t>
  </si>
  <si>
    <t>2005-12-27</t>
  </si>
  <si>
    <t>2005-12-28</t>
  </si>
  <si>
    <t>2005-12-29</t>
  </si>
  <si>
    <t>2005-12-30</t>
  </si>
  <si>
    <t>2005-12-31</t>
  </si>
  <si>
    <t>2006-01-01</t>
  </si>
  <si>
    <t>2006-01-02</t>
  </si>
  <si>
    <t>2006-01-03</t>
  </si>
  <si>
    <t>2006-01-04</t>
  </si>
  <si>
    <t>2006-01-05</t>
  </si>
  <si>
    <t>2006-01-06</t>
  </si>
  <si>
    <t>2006-01-07</t>
  </si>
  <si>
    <t>2006-01-08</t>
  </si>
  <si>
    <t>2006-01-09</t>
  </si>
  <si>
    <t>2006-01-10</t>
  </si>
  <si>
    <t>2006-01-11</t>
  </si>
  <si>
    <t>2006-01-12</t>
  </si>
  <si>
    <t>2006-01-13</t>
  </si>
  <si>
    <t>2006-01-14</t>
  </si>
  <si>
    <t>2006-01-15</t>
  </si>
  <si>
    <t>2006-01-16</t>
  </si>
  <si>
    <t>2006-01-17</t>
  </si>
  <si>
    <t>2006-01-18</t>
  </si>
  <si>
    <t>2006-01-19</t>
  </si>
  <si>
    <t>2006-01-20</t>
  </si>
  <si>
    <t>2006-01-21</t>
  </si>
  <si>
    <t>2006-01-22</t>
  </si>
  <si>
    <t>2006-01-23</t>
  </si>
  <si>
    <t>2006-01-24</t>
  </si>
  <si>
    <t>2006-01-25</t>
  </si>
  <si>
    <t>2006-01-26</t>
  </si>
  <si>
    <t>2006-01-27</t>
  </si>
  <si>
    <t>2006-01-28</t>
  </si>
  <si>
    <t>2006-01-29</t>
  </si>
  <si>
    <t>2006-01-30</t>
  </si>
  <si>
    <t>2006-01-31</t>
  </si>
  <si>
    <t>2006-02-01</t>
  </si>
  <si>
    <t>2006-02-02</t>
  </si>
  <si>
    <t>2006-02-03</t>
  </si>
  <si>
    <t>2006-02-04</t>
  </si>
  <si>
    <t>2006-02-05</t>
  </si>
  <si>
    <t>2006-02-06</t>
  </si>
  <si>
    <t>2006-02-07</t>
  </si>
  <si>
    <t>2006-02-08</t>
  </si>
  <si>
    <t>2006-02-09</t>
  </si>
  <si>
    <t>2006-02-10</t>
  </si>
  <si>
    <t>2006-02-11</t>
  </si>
  <si>
    <t>2006-02-12</t>
  </si>
  <si>
    <t>2006-02-13</t>
  </si>
  <si>
    <t>2006-02-14</t>
  </si>
  <si>
    <t>2006-02-15</t>
  </si>
  <si>
    <t>2006-02-16</t>
  </si>
  <si>
    <t>2006-02-17</t>
  </si>
  <si>
    <t>2006-02-18</t>
  </si>
  <si>
    <t>2006-02-19</t>
  </si>
  <si>
    <t>2006-02-20</t>
  </si>
  <si>
    <t>2006-02-21</t>
  </si>
  <si>
    <t>2006-02-22</t>
  </si>
  <si>
    <t>2006-02-23</t>
  </si>
  <si>
    <t>2006-02-24</t>
  </si>
  <si>
    <t>2006-02-25</t>
  </si>
  <si>
    <t>2006-02-26</t>
  </si>
  <si>
    <t>2006-02-27</t>
  </si>
  <si>
    <t>2006-02-28</t>
  </si>
  <si>
    <t>2006-03-01</t>
  </si>
  <si>
    <t>2006-03-02</t>
  </si>
  <si>
    <t>2006-03-03</t>
  </si>
  <si>
    <t>2006-03-04</t>
  </si>
  <si>
    <t>2006-03-05</t>
  </si>
  <si>
    <t>2006-03-06</t>
  </si>
  <si>
    <t>2006-03-07</t>
  </si>
  <si>
    <t>2006-03-08</t>
  </si>
  <si>
    <t>2006-03-09</t>
  </si>
  <si>
    <t>2006-03-10</t>
  </si>
  <si>
    <t>2006-03-11</t>
  </si>
  <si>
    <t>2006-03-12</t>
  </si>
  <si>
    <t>2006-03-13</t>
  </si>
  <si>
    <t>2006-03-14</t>
  </si>
  <si>
    <t>2006-03-15</t>
  </si>
  <si>
    <t>2006-03-16</t>
  </si>
  <si>
    <t>2006-03-17</t>
  </si>
  <si>
    <t>2006-03-18</t>
  </si>
  <si>
    <t>2006-03-19</t>
  </si>
  <si>
    <t>2006-03-20</t>
  </si>
  <si>
    <t>2006-03-21</t>
  </si>
  <si>
    <t>2006-03-22</t>
  </si>
  <si>
    <t>2006-03-23</t>
  </si>
  <si>
    <t>2006-03-24</t>
  </si>
  <si>
    <t>2006-03-25</t>
  </si>
  <si>
    <t>2006-03-26</t>
  </si>
  <si>
    <t>2006-03-27</t>
  </si>
  <si>
    <t>2006-03-28</t>
  </si>
  <si>
    <t>2006-03-29</t>
  </si>
  <si>
    <t>2006-03-30</t>
  </si>
  <si>
    <t>2006-03-31</t>
  </si>
  <si>
    <t>2006-04-01</t>
  </si>
  <si>
    <t>2006-04-02</t>
  </si>
  <si>
    <t>2006-04-03</t>
  </si>
  <si>
    <t>2006-04-04</t>
  </si>
  <si>
    <t>2006-04-05</t>
  </si>
  <si>
    <t>2006-04-06</t>
  </si>
  <si>
    <t>2006-04-07</t>
  </si>
  <si>
    <t>2006-04-08</t>
  </si>
  <si>
    <t>2006-04-09</t>
  </si>
  <si>
    <t>2006-04-10</t>
  </si>
  <si>
    <t>2006-04-11</t>
  </si>
  <si>
    <t>2006-04-12</t>
  </si>
  <si>
    <t>2006-04-13</t>
  </si>
  <si>
    <t>2006-04-14</t>
  </si>
  <si>
    <t>2006-04-15</t>
  </si>
  <si>
    <t>2006-04-16</t>
  </si>
  <si>
    <t>2006-04-17</t>
  </si>
  <si>
    <t>2006-04-18</t>
  </si>
  <si>
    <t>2006-04-19</t>
  </si>
  <si>
    <t>2006-04-20</t>
  </si>
  <si>
    <t>2006-04-21</t>
  </si>
  <si>
    <t>2006-04-22</t>
  </si>
  <si>
    <t>2006-04-23</t>
  </si>
  <si>
    <t>2006-04-24</t>
  </si>
  <si>
    <t>2006-04-25</t>
  </si>
  <si>
    <t>2006-04-26</t>
  </si>
  <si>
    <t>2006-04-27</t>
  </si>
  <si>
    <t>2006-04-28</t>
  </si>
  <si>
    <t>2006-04-29</t>
  </si>
  <si>
    <t>2006-04-30</t>
  </si>
  <si>
    <t>2006-05-01</t>
  </si>
  <si>
    <t>2006-05-02</t>
  </si>
  <si>
    <t>2006-05-03</t>
  </si>
  <si>
    <t>2006-05-04</t>
  </si>
  <si>
    <t>2006-05-05</t>
  </si>
  <si>
    <t>2006-05-06</t>
  </si>
  <si>
    <t>2006-05-07</t>
  </si>
  <si>
    <t>2006-05-08</t>
  </si>
  <si>
    <t>2006-05-09</t>
  </si>
  <si>
    <t>2006-05-10</t>
  </si>
  <si>
    <t>2006-05-11</t>
  </si>
  <si>
    <t>2006-05-12</t>
  </si>
  <si>
    <t>2006-05-13</t>
  </si>
  <si>
    <t>2006-05-14</t>
  </si>
  <si>
    <t>2006-05-15</t>
  </si>
  <si>
    <t>2006-05-16</t>
  </si>
  <si>
    <t>2006-05-17</t>
  </si>
  <si>
    <t>2006-05-18</t>
  </si>
  <si>
    <t>2006-05-19</t>
  </si>
  <si>
    <t>2006-05-20</t>
  </si>
  <si>
    <t>2006-05-21</t>
  </si>
  <si>
    <t>2006-05-22</t>
  </si>
  <si>
    <t>2006-05-23</t>
  </si>
  <si>
    <t>2006-05-24</t>
  </si>
  <si>
    <t>2006-05-25</t>
  </si>
  <si>
    <t>2006-05-26</t>
  </si>
  <si>
    <t>2006-05-27</t>
  </si>
  <si>
    <t>2006-05-28</t>
  </si>
  <si>
    <t>2006-05-29</t>
  </si>
  <si>
    <t>2006-05-30</t>
  </si>
  <si>
    <t>2006-05-31</t>
  </si>
  <si>
    <t>2006-06-01</t>
  </si>
  <si>
    <t>2006-06-02</t>
  </si>
  <si>
    <t>2006-06-03</t>
  </si>
  <si>
    <t>2006-06-04</t>
  </si>
  <si>
    <t>2006-06-05</t>
  </si>
  <si>
    <t>2006-06-06</t>
  </si>
  <si>
    <t>2006-06-07</t>
  </si>
  <si>
    <t>2006-06-08</t>
  </si>
  <si>
    <t>2006-06-09</t>
  </si>
  <si>
    <t>2006-06-10</t>
  </si>
  <si>
    <t>2006-06-11</t>
  </si>
  <si>
    <t>2006-06-12</t>
  </si>
  <si>
    <t>2006-06-13</t>
  </si>
  <si>
    <t>2006-06-14</t>
  </si>
  <si>
    <t>2006-06-15</t>
  </si>
  <si>
    <t>2006-06-16</t>
  </si>
  <si>
    <t>2006-06-17</t>
  </si>
  <si>
    <t>2006-06-18</t>
  </si>
  <si>
    <t>2006-06-19</t>
  </si>
  <si>
    <t>2006-06-20</t>
  </si>
  <si>
    <t>2006-06-21</t>
  </si>
  <si>
    <t>2006-06-22</t>
  </si>
  <si>
    <t>2006-06-23</t>
  </si>
  <si>
    <t>2006-06-24</t>
  </si>
  <si>
    <t>2006-06-25</t>
  </si>
  <si>
    <t>2006-06-26</t>
  </si>
  <si>
    <t>2006-06-27</t>
  </si>
  <si>
    <t>2006-06-28</t>
  </si>
  <si>
    <t>2006-06-29</t>
  </si>
  <si>
    <t>2006-06-30</t>
  </si>
  <si>
    <t>2006-07-01</t>
  </si>
  <si>
    <t>2006-07-02</t>
  </si>
  <si>
    <t>2006-07-03</t>
  </si>
  <si>
    <t>2006-07-04</t>
  </si>
  <si>
    <t>2006-07-05</t>
  </si>
  <si>
    <t>2006-07-06</t>
  </si>
  <si>
    <t>2006-07-07</t>
  </si>
  <si>
    <t>2006-07-08</t>
  </si>
  <si>
    <t>2006-07-09</t>
  </si>
  <si>
    <t>2006-07-10</t>
  </si>
  <si>
    <t>2006-07-11</t>
  </si>
  <si>
    <t>2006-07-12</t>
  </si>
  <si>
    <t>2006-07-13</t>
  </si>
  <si>
    <t>2006-07-14</t>
  </si>
  <si>
    <t>2006-07-15</t>
  </si>
  <si>
    <t>2006-07-16</t>
  </si>
  <si>
    <t>2006-07-17</t>
  </si>
  <si>
    <t>2006-07-18</t>
  </si>
  <si>
    <t>2006-07-19</t>
  </si>
  <si>
    <t>2006-07-20</t>
  </si>
  <si>
    <t>2006-07-21</t>
  </si>
  <si>
    <t>2006-07-22</t>
  </si>
  <si>
    <t>2006-07-23</t>
  </si>
  <si>
    <t>2006-07-24</t>
  </si>
  <si>
    <t>2006-07-25</t>
  </si>
  <si>
    <t>2006-07-26</t>
  </si>
  <si>
    <t>2006-07-27</t>
  </si>
  <si>
    <t>2006-07-28</t>
  </si>
  <si>
    <t>2006-07-29</t>
  </si>
  <si>
    <t>2006-07-30</t>
  </si>
  <si>
    <t>2006-07-31</t>
  </si>
  <si>
    <t>2006-08-01</t>
  </si>
  <si>
    <t>2006-08-02</t>
  </si>
  <si>
    <t>2006-08-03</t>
  </si>
  <si>
    <t>2006-08-04</t>
  </si>
  <si>
    <t>2006-08-05</t>
  </si>
  <si>
    <t>2006-08-06</t>
  </si>
  <si>
    <t>2006-08-07</t>
  </si>
  <si>
    <t>2006-08-08</t>
  </si>
  <si>
    <t>2006-08-09</t>
  </si>
  <si>
    <t>2006-08-10</t>
  </si>
  <si>
    <t>2006-08-11</t>
  </si>
  <si>
    <t>2006-08-12</t>
  </si>
  <si>
    <t>2006-08-13</t>
  </si>
  <si>
    <t>2006-08-14</t>
  </si>
  <si>
    <t>2006-08-15</t>
  </si>
  <si>
    <t>2006-08-16</t>
  </si>
  <si>
    <t>2006-08-17</t>
  </si>
  <si>
    <t>2006-08-18</t>
  </si>
  <si>
    <t>2006-08-19</t>
  </si>
  <si>
    <t>2006-08-20</t>
  </si>
  <si>
    <t>2006-08-21</t>
  </si>
  <si>
    <t>2006-08-22</t>
  </si>
  <si>
    <t>2006-08-23</t>
  </si>
  <si>
    <t>2006-08-24</t>
  </si>
  <si>
    <t>2006-08-25</t>
  </si>
  <si>
    <t>2006-08-26</t>
  </si>
  <si>
    <t>2006-08-27</t>
  </si>
  <si>
    <t>2006-08-28</t>
  </si>
  <si>
    <t>2006-08-29</t>
  </si>
  <si>
    <t>2006-08-30</t>
  </si>
  <si>
    <t>2006-08-31</t>
  </si>
  <si>
    <t>2006-09-01</t>
  </si>
  <si>
    <t>2006-09-02</t>
  </si>
  <si>
    <t>2006-09-03</t>
  </si>
  <si>
    <t>2006-09-04</t>
  </si>
  <si>
    <t>2006-09-05</t>
  </si>
  <si>
    <t>2006-09-06</t>
  </si>
  <si>
    <t>2006-09-07</t>
  </si>
  <si>
    <t>2006-09-08</t>
  </si>
  <si>
    <t>2006-09-09</t>
  </si>
  <si>
    <t>2006-09-10</t>
  </si>
  <si>
    <t>2006-09-11</t>
  </si>
  <si>
    <t>2006-09-12</t>
  </si>
  <si>
    <t>2006-09-13</t>
  </si>
  <si>
    <t>2006-09-14</t>
  </si>
  <si>
    <t>2006-09-15</t>
  </si>
  <si>
    <t>2006-09-16</t>
  </si>
  <si>
    <t>2006-09-17</t>
  </si>
  <si>
    <t>2006-09-18</t>
  </si>
  <si>
    <t>2006-09-19</t>
  </si>
  <si>
    <t>2006-09-20</t>
  </si>
  <si>
    <t>2006-09-21</t>
  </si>
  <si>
    <t>2006-09-22</t>
  </si>
  <si>
    <t>2006-09-23</t>
  </si>
  <si>
    <t>2006-09-24</t>
  </si>
  <si>
    <t>2006-09-25</t>
  </si>
  <si>
    <t>2006-09-26</t>
  </si>
  <si>
    <t>2006-09-27</t>
  </si>
  <si>
    <t>2006-09-28</t>
  </si>
  <si>
    <t>2006-09-29</t>
  </si>
  <si>
    <t>2006-09-30</t>
  </si>
  <si>
    <t>2006-10-01</t>
  </si>
  <si>
    <t>2006-10-02</t>
  </si>
  <si>
    <t>2006-10-03</t>
  </si>
  <si>
    <t>2006-10-04</t>
  </si>
  <si>
    <t>2006-10-05</t>
  </si>
  <si>
    <t>2006-10-06</t>
  </si>
  <si>
    <t>2006-10-07</t>
  </si>
  <si>
    <t>2006-10-08</t>
  </si>
  <si>
    <t>2006-10-09</t>
  </si>
  <si>
    <t>2006-10-10</t>
  </si>
  <si>
    <t>2006-10-11</t>
  </si>
  <si>
    <t>2006-10-12</t>
  </si>
  <si>
    <t>2006-10-13</t>
  </si>
  <si>
    <t>2006-10-14</t>
  </si>
  <si>
    <t>2006-10-15</t>
  </si>
  <si>
    <t>2006-10-16</t>
  </si>
  <si>
    <t>2006-10-17</t>
  </si>
  <si>
    <t>2006-10-18</t>
  </si>
  <si>
    <t>2006-10-19</t>
  </si>
  <si>
    <t>2006-10-20</t>
  </si>
  <si>
    <t>2006-10-21</t>
  </si>
  <si>
    <t>2006-10-22</t>
  </si>
  <si>
    <t>2006-10-23</t>
  </si>
  <si>
    <t>2006-10-24</t>
  </si>
  <si>
    <t>2006-10-25</t>
  </si>
  <si>
    <t>2006-10-26</t>
  </si>
  <si>
    <t>2006-10-27</t>
  </si>
  <si>
    <t>2006-10-28</t>
  </si>
  <si>
    <t>2006-10-29</t>
  </si>
  <si>
    <t>2006-10-30</t>
  </si>
  <si>
    <t>2006-10-31</t>
  </si>
  <si>
    <t>2006-11-01</t>
  </si>
  <si>
    <t>2006-11-02</t>
  </si>
  <si>
    <t>2006-11-03</t>
  </si>
  <si>
    <t>2006-11-04</t>
  </si>
  <si>
    <t>2006-11-05</t>
  </si>
  <si>
    <t>2006-11-06</t>
  </si>
  <si>
    <t>2006-11-07</t>
  </si>
  <si>
    <t>2006-11-08</t>
  </si>
  <si>
    <t>2006-11-09</t>
  </si>
  <si>
    <t>2006-11-10</t>
  </si>
  <si>
    <t>2006-11-11</t>
  </si>
  <si>
    <t>2006-11-12</t>
  </si>
  <si>
    <t>2006-11-13</t>
  </si>
  <si>
    <t>2006-11-14</t>
  </si>
  <si>
    <t>2006-11-15</t>
  </si>
  <si>
    <t>2006-11-16</t>
  </si>
  <si>
    <t>2006-11-17</t>
  </si>
  <si>
    <t>2006-11-18</t>
  </si>
  <si>
    <t>2006-11-19</t>
  </si>
  <si>
    <t>2006-11-20</t>
  </si>
  <si>
    <t>2006-11-21</t>
  </si>
  <si>
    <t>2006-11-22</t>
  </si>
  <si>
    <t>2006-11-23</t>
  </si>
  <si>
    <t>2006-11-24</t>
  </si>
  <si>
    <t>2006-11-25</t>
  </si>
  <si>
    <t>2006-11-26</t>
  </si>
  <si>
    <t>2006-11-27</t>
  </si>
  <si>
    <t>2006-11-28</t>
  </si>
  <si>
    <t>2006-11-29</t>
  </si>
  <si>
    <t>2006-11-30</t>
  </si>
  <si>
    <t>2006-12-01</t>
  </si>
  <si>
    <t>2006-12-02</t>
  </si>
  <si>
    <t>2006-12-03</t>
  </si>
  <si>
    <t>2006-12-04</t>
  </si>
  <si>
    <t>2006-12-05</t>
  </si>
  <si>
    <t>2006-12-06</t>
  </si>
  <si>
    <t>2006-12-07</t>
  </si>
  <si>
    <t>2006-12-08</t>
  </si>
  <si>
    <t>2006-12-09</t>
  </si>
  <si>
    <t>2006-12-10</t>
  </si>
  <si>
    <t>2006-12-11</t>
  </si>
  <si>
    <t>2006-12-12</t>
  </si>
  <si>
    <t>2006-12-13</t>
  </si>
  <si>
    <t>2006-12-14</t>
  </si>
  <si>
    <t>2006-12-15</t>
  </si>
  <si>
    <t>2006-12-16</t>
  </si>
  <si>
    <t>2006-12-17</t>
  </si>
  <si>
    <t>2006-12-18</t>
  </si>
  <si>
    <t>2006-12-19</t>
  </si>
  <si>
    <t>2006-12-20</t>
  </si>
  <si>
    <t>2006-12-21</t>
  </si>
  <si>
    <t>2006-12-22</t>
  </si>
  <si>
    <t>2006-12-23</t>
  </si>
  <si>
    <t>2006-12-24</t>
  </si>
  <si>
    <t>2006-12-25</t>
  </si>
  <si>
    <t>2006-12-26</t>
  </si>
  <si>
    <t>2006-12-27</t>
  </si>
  <si>
    <t>2006-12-28</t>
  </si>
  <si>
    <t>2006-12-29</t>
  </si>
  <si>
    <t>2006-12-30</t>
  </si>
  <si>
    <t>2006-12-31</t>
  </si>
  <si>
    <t>2007-01-01</t>
  </si>
  <si>
    <t>2007-01-02</t>
  </si>
  <si>
    <t>2007-01-03</t>
  </si>
  <si>
    <t>2007-01-04</t>
  </si>
  <si>
    <t>2007-01-05</t>
  </si>
  <si>
    <t>2007-01-06</t>
  </si>
  <si>
    <t>2007-01-07</t>
  </si>
  <si>
    <t>2007-01-08</t>
  </si>
  <si>
    <t>2007-01-09</t>
  </si>
  <si>
    <t>2007-01-10</t>
  </si>
  <si>
    <t>2007-01-11</t>
  </si>
  <si>
    <t>2007-01-12</t>
  </si>
  <si>
    <t>2007-01-13</t>
  </si>
  <si>
    <t>2007-01-14</t>
  </si>
  <si>
    <t>2007-01-15</t>
  </si>
  <si>
    <t>2007-01-16</t>
  </si>
  <si>
    <t>2007-01-17</t>
  </si>
  <si>
    <t>2007-01-18</t>
  </si>
  <si>
    <t>2007-01-19</t>
  </si>
  <si>
    <t>2007-01-20</t>
  </si>
  <si>
    <t>2007-01-21</t>
  </si>
  <si>
    <t>2007-01-22</t>
  </si>
  <si>
    <t>2007-01-23</t>
  </si>
  <si>
    <t>2007-01-24</t>
  </si>
  <si>
    <t>2007-01-25</t>
  </si>
  <si>
    <t>2007-01-26</t>
  </si>
  <si>
    <t>2007-01-27</t>
  </si>
  <si>
    <t>2007-01-28</t>
  </si>
  <si>
    <t>2007-01-29</t>
  </si>
  <si>
    <t>2007-01-30</t>
  </si>
  <si>
    <t>2007-01-31</t>
  </si>
  <si>
    <t>2007-02-01</t>
  </si>
  <si>
    <t>2007-02-02</t>
  </si>
  <si>
    <t>2007-02-03</t>
  </si>
  <si>
    <t>2007-02-04</t>
  </si>
  <si>
    <t>2007-02-05</t>
  </si>
  <si>
    <t>2007-02-06</t>
  </si>
  <si>
    <t>2007-02-07</t>
  </si>
  <si>
    <t>2007-02-08</t>
  </si>
  <si>
    <t>2007-02-09</t>
  </si>
  <si>
    <t>2007-02-10</t>
  </si>
  <si>
    <t>2007-02-11</t>
  </si>
  <si>
    <t>2007-02-12</t>
  </si>
  <si>
    <t>2007-02-13</t>
  </si>
  <si>
    <t>2007-02-14</t>
  </si>
  <si>
    <t>2007-02-15</t>
  </si>
  <si>
    <t>2007-02-16</t>
  </si>
  <si>
    <t>2007-02-17</t>
  </si>
  <si>
    <t>2007-02-18</t>
  </si>
  <si>
    <t>2007-02-19</t>
  </si>
  <si>
    <t>2007-02-20</t>
  </si>
  <si>
    <t>2007-02-21</t>
  </si>
  <si>
    <t>2007-02-22</t>
  </si>
  <si>
    <t>2007-02-23</t>
  </si>
  <si>
    <t>2007-02-24</t>
  </si>
  <si>
    <t>2007-02-25</t>
  </si>
  <si>
    <t>2007-02-26</t>
  </si>
  <si>
    <t>2007-02-27</t>
  </si>
  <si>
    <t>2007-02-28</t>
  </si>
  <si>
    <t>2007-03-01</t>
  </si>
  <si>
    <t>2007-03-02</t>
  </si>
  <si>
    <t>2007-03-03</t>
  </si>
  <si>
    <t>2007-03-04</t>
  </si>
  <si>
    <t>2007-03-05</t>
  </si>
  <si>
    <t>2007-03-06</t>
  </si>
  <si>
    <t>2007-03-07</t>
  </si>
  <si>
    <t>2007-03-08</t>
  </si>
  <si>
    <t>2007-03-09</t>
  </si>
  <si>
    <t>2007-03-10</t>
  </si>
  <si>
    <t>2007-03-11</t>
  </si>
  <si>
    <t>2007-03-12</t>
  </si>
  <si>
    <t>2007-03-13</t>
  </si>
  <si>
    <t>2007-03-14</t>
  </si>
  <si>
    <t>2007-03-15</t>
  </si>
  <si>
    <t>2007-03-16</t>
  </si>
  <si>
    <t>2007-03-17</t>
  </si>
  <si>
    <t>2007-03-18</t>
  </si>
  <si>
    <t>2007-03-19</t>
  </si>
  <si>
    <t>2007-03-20</t>
  </si>
  <si>
    <t>2007-03-21</t>
  </si>
  <si>
    <t>2007-03-22</t>
  </si>
  <si>
    <t>2007-03-23</t>
  </si>
  <si>
    <t>2007-03-24</t>
  </si>
  <si>
    <t>2007-03-25</t>
  </si>
  <si>
    <t>2007-03-26</t>
  </si>
  <si>
    <t>2007-03-27</t>
  </si>
  <si>
    <t>2007-03-28</t>
  </si>
  <si>
    <t>2007-03-29</t>
  </si>
  <si>
    <t>2007-03-30</t>
  </si>
  <si>
    <t>2007-03-31</t>
  </si>
  <si>
    <t>2007-04-01</t>
  </si>
  <si>
    <t>2007-04-02</t>
  </si>
  <si>
    <t>2007-04-03</t>
  </si>
  <si>
    <t>2007-04-04</t>
  </si>
  <si>
    <t>2007-04-05</t>
  </si>
  <si>
    <t>2007-04-06</t>
  </si>
  <si>
    <t>2007-04-07</t>
  </si>
  <si>
    <t>2007-04-08</t>
  </si>
  <si>
    <t>2007-04-09</t>
  </si>
  <si>
    <t>2007-04-10</t>
  </si>
  <si>
    <t>2007-04-11</t>
  </si>
  <si>
    <t>2007-04-12</t>
  </si>
  <si>
    <t>2007-04-13</t>
  </si>
  <si>
    <t>2007-04-14</t>
  </si>
  <si>
    <t>2007-04-15</t>
  </si>
  <si>
    <t>2007-04-16</t>
  </si>
  <si>
    <t>2007-04-17</t>
  </si>
  <si>
    <t>2007-04-18</t>
  </si>
  <si>
    <t>2007-04-19</t>
  </si>
  <si>
    <t>2007-04-20</t>
  </si>
  <si>
    <t>2007-04-21</t>
  </si>
  <si>
    <t>2007-04-22</t>
  </si>
  <si>
    <t>2007-04-23</t>
  </si>
  <si>
    <t>2007-04-24</t>
  </si>
  <si>
    <t>2007-04-25</t>
  </si>
  <si>
    <t>2007-04-26</t>
  </si>
  <si>
    <t>2007-04-27</t>
  </si>
  <si>
    <t>2007-04-28</t>
  </si>
  <si>
    <t>2007-04-29</t>
  </si>
  <si>
    <t>2007-04-30</t>
  </si>
  <si>
    <t>2007-05-01</t>
  </si>
  <si>
    <t>2007-05-02</t>
  </si>
  <si>
    <t>2007-05-03</t>
  </si>
  <si>
    <t>2007-05-04</t>
  </si>
  <si>
    <t>2007-05-05</t>
  </si>
  <si>
    <t>2007-05-06</t>
  </si>
  <si>
    <t>2007-05-07</t>
  </si>
  <si>
    <t>2007-05-08</t>
  </si>
  <si>
    <t>2007-05-09</t>
  </si>
  <si>
    <t>2007-05-10</t>
  </si>
  <si>
    <t>2007-05-11</t>
  </si>
  <si>
    <t>2007-05-12</t>
  </si>
  <si>
    <t>2007-05-13</t>
  </si>
  <si>
    <t>2007-05-14</t>
  </si>
  <si>
    <t>2007-05-15</t>
  </si>
  <si>
    <t>2007-05-16</t>
  </si>
  <si>
    <t>2007-05-17</t>
  </si>
  <si>
    <t>2007-05-18</t>
  </si>
  <si>
    <t>2007-05-19</t>
  </si>
  <si>
    <t>2007-05-20</t>
  </si>
  <si>
    <t>2007-05-21</t>
  </si>
  <si>
    <t>2007-05-22</t>
  </si>
  <si>
    <t>2007-05-23</t>
  </si>
  <si>
    <t>2007-05-24</t>
  </si>
  <si>
    <t>2007-05-25</t>
  </si>
  <si>
    <t>2007-05-26</t>
  </si>
  <si>
    <t>2007-05-27</t>
  </si>
  <si>
    <t>2007-05-28</t>
  </si>
  <si>
    <t>2007-05-29</t>
  </si>
  <si>
    <t>2007-05-30</t>
  </si>
  <si>
    <t>2007-05-31</t>
  </si>
  <si>
    <t>2007-06-01</t>
  </si>
  <si>
    <t>2007-06-02</t>
  </si>
  <si>
    <t>2007-06-03</t>
  </si>
  <si>
    <t>2007-06-04</t>
  </si>
  <si>
    <t>2007-06-05</t>
  </si>
  <si>
    <t>2007-06-06</t>
  </si>
  <si>
    <t>2007-06-07</t>
  </si>
  <si>
    <t>2007-06-08</t>
  </si>
  <si>
    <t>2007-06-09</t>
  </si>
  <si>
    <t>2007-06-10</t>
  </si>
  <si>
    <t>2007-06-11</t>
  </si>
  <si>
    <t>2007-06-12</t>
  </si>
  <si>
    <t>2007-06-13</t>
  </si>
  <si>
    <t>2007-06-14</t>
  </si>
  <si>
    <t>2007-06-15</t>
  </si>
  <si>
    <t>2007-06-16</t>
  </si>
  <si>
    <t>2007-06-17</t>
  </si>
  <si>
    <t>2007-06-18</t>
  </si>
  <si>
    <t>2007-06-19</t>
  </si>
  <si>
    <t>2007-06-20</t>
  </si>
  <si>
    <t>2007-06-21</t>
  </si>
  <si>
    <t>2007-06-22</t>
  </si>
  <si>
    <t>2007-06-23</t>
  </si>
  <si>
    <t>2007-06-24</t>
  </si>
  <si>
    <t>2007-06-25</t>
  </si>
  <si>
    <t>2007-06-26</t>
  </si>
  <si>
    <t>2007-06-27</t>
  </si>
  <si>
    <t>2007-06-28</t>
  </si>
  <si>
    <t>2007-06-29</t>
  </si>
  <si>
    <t>2007-06-30</t>
  </si>
  <si>
    <t>2007-07-01</t>
  </si>
  <si>
    <t>2007-07-02</t>
  </si>
  <si>
    <t>2007-07-03</t>
  </si>
  <si>
    <t>2007-07-04</t>
  </si>
  <si>
    <t>2007-07-05</t>
  </si>
  <si>
    <t>2007-07-06</t>
  </si>
  <si>
    <t>2007-07-07</t>
  </si>
  <si>
    <t>2007-07-08</t>
  </si>
  <si>
    <t>2007-07-09</t>
  </si>
  <si>
    <t>2007-07-10</t>
  </si>
  <si>
    <t>2007-07-11</t>
  </si>
  <si>
    <t>2007-07-12</t>
  </si>
  <si>
    <t>2007-07-13</t>
  </si>
  <si>
    <t>2007-07-14</t>
  </si>
  <si>
    <t>2007-07-15</t>
  </si>
  <si>
    <t>2007-07-16</t>
  </si>
  <si>
    <t>2007-07-17</t>
  </si>
  <si>
    <t>2007-07-18</t>
  </si>
  <si>
    <t>2007-07-19</t>
  </si>
  <si>
    <t>2007-07-20</t>
  </si>
  <si>
    <t>2007-07-21</t>
  </si>
  <si>
    <t>2007-07-22</t>
  </si>
  <si>
    <t>2007-07-23</t>
  </si>
  <si>
    <t>2007-07-24</t>
  </si>
  <si>
    <t>2007-07-25</t>
  </si>
  <si>
    <t>2007-07-26</t>
  </si>
  <si>
    <t>2007-07-27</t>
  </si>
  <si>
    <t>2007-07-28</t>
  </si>
  <si>
    <t>2007-07-29</t>
  </si>
  <si>
    <t>2007-07-30</t>
  </si>
  <si>
    <t>2007-07-31</t>
  </si>
  <si>
    <t>2007-08-01</t>
  </si>
  <si>
    <t>2007-08-02</t>
  </si>
  <si>
    <t>2007-08-03</t>
  </si>
  <si>
    <t>2007-08-04</t>
  </si>
  <si>
    <t>2007-08-05</t>
  </si>
  <si>
    <t>2007-08-06</t>
  </si>
  <si>
    <t>2007-08-07</t>
  </si>
  <si>
    <t>2007-08-08</t>
  </si>
  <si>
    <t>2007-08-09</t>
  </si>
  <si>
    <t>2007-08-10</t>
  </si>
  <si>
    <t>2007-08-11</t>
  </si>
  <si>
    <t>2007-08-12</t>
  </si>
  <si>
    <t>2007-08-13</t>
  </si>
  <si>
    <t>2007-08-14</t>
  </si>
  <si>
    <t>2007-08-15</t>
  </si>
  <si>
    <t>2007-08-16</t>
  </si>
  <si>
    <t>2007-08-17</t>
  </si>
  <si>
    <t>2007-08-18</t>
  </si>
  <si>
    <t>2007-08-19</t>
  </si>
  <si>
    <t>2007-08-20</t>
  </si>
  <si>
    <t>2007-08-21</t>
  </si>
  <si>
    <t>2007-08-22</t>
  </si>
  <si>
    <t>2007-08-23</t>
  </si>
  <si>
    <t>2007-08-24</t>
  </si>
  <si>
    <t>2007-08-25</t>
  </si>
  <si>
    <t>2007-08-26</t>
  </si>
  <si>
    <t>2007-08-27</t>
  </si>
  <si>
    <t>2007-08-28</t>
  </si>
  <si>
    <t>2007-08-29</t>
  </si>
  <si>
    <t>2007-08-30</t>
  </si>
  <si>
    <t>2007-08-31</t>
  </si>
  <si>
    <t>2007-09-01</t>
  </si>
  <si>
    <t>2007-09-02</t>
  </si>
  <si>
    <t>2007-09-03</t>
  </si>
  <si>
    <t>2007-09-04</t>
  </si>
  <si>
    <t>2007-09-05</t>
  </si>
  <si>
    <t>2007-09-06</t>
  </si>
  <si>
    <t>2007-09-07</t>
  </si>
  <si>
    <t>2007-09-08</t>
  </si>
  <si>
    <t>2007-09-09</t>
  </si>
  <si>
    <t>2007-09-10</t>
  </si>
  <si>
    <t>2007-09-11</t>
  </si>
  <si>
    <t>2007-09-12</t>
  </si>
  <si>
    <t>2007-09-13</t>
  </si>
  <si>
    <t>2007-09-14</t>
  </si>
  <si>
    <t>2007-09-15</t>
  </si>
  <si>
    <t>2007-09-16</t>
  </si>
  <si>
    <t>2007-09-17</t>
  </si>
  <si>
    <t>2007-09-18</t>
  </si>
  <si>
    <t>2007-09-19</t>
  </si>
  <si>
    <t>2007-09-20</t>
  </si>
  <si>
    <t>2007-09-21</t>
  </si>
  <si>
    <t>2007-09-22</t>
  </si>
  <si>
    <t>2007-09-23</t>
  </si>
  <si>
    <t>2007-09-24</t>
  </si>
  <si>
    <t>2007-09-25</t>
  </si>
  <si>
    <t>2007-09-26</t>
  </si>
  <si>
    <t>2007-09-27</t>
  </si>
  <si>
    <t>2007-09-28</t>
  </si>
  <si>
    <t>2007-09-29</t>
  </si>
  <si>
    <t>2007-09-30</t>
  </si>
  <si>
    <t>2007-10-01</t>
  </si>
  <si>
    <t>2007-10-02</t>
  </si>
  <si>
    <t>2007-10-03</t>
  </si>
  <si>
    <t>2007-10-04</t>
  </si>
  <si>
    <t>2007-10-05</t>
  </si>
  <si>
    <t>2007-10-06</t>
  </si>
  <si>
    <t>2007-10-07</t>
  </si>
  <si>
    <t>2007-10-08</t>
  </si>
  <si>
    <t>2007-10-09</t>
  </si>
  <si>
    <t>2007-10-10</t>
  </si>
  <si>
    <t>2007-10-11</t>
  </si>
  <si>
    <t>2007-10-12</t>
  </si>
  <si>
    <t>2007-10-13</t>
  </si>
  <si>
    <t>2007-10-14</t>
  </si>
  <si>
    <t>2007-10-15</t>
  </si>
  <si>
    <t>2007-10-16</t>
  </si>
  <si>
    <t>2007-10-17</t>
  </si>
  <si>
    <t>2007-10-18</t>
  </si>
  <si>
    <t>2007-10-19</t>
  </si>
  <si>
    <t>2007-10-20</t>
  </si>
  <si>
    <t>2007-10-21</t>
  </si>
  <si>
    <t>2007-10-22</t>
  </si>
  <si>
    <t>2007-10-23</t>
  </si>
  <si>
    <t>2007-10-24</t>
  </si>
  <si>
    <t>2007-10-25</t>
  </si>
  <si>
    <t>2007-10-26</t>
  </si>
  <si>
    <t>2007-10-27</t>
  </si>
  <si>
    <t>2007-10-28</t>
  </si>
  <si>
    <t>2007-10-29</t>
  </si>
  <si>
    <t>2007-10-30</t>
  </si>
  <si>
    <t>2007-10-31</t>
  </si>
  <si>
    <t>2007-11-01</t>
  </si>
  <si>
    <t>2007-11-02</t>
  </si>
  <si>
    <t>2007-11-03</t>
  </si>
  <si>
    <t>2007-11-04</t>
  </si>
  <si>
    <t>2007-11-05</t>
  </si>
  <si>
    <t>2007-11-06</t>
  </si>
  <si>
    <t>2007-11-07</t>
  </si>
  <si>
    <t>2007-11-08</t>
  </si>
  <si>
    <t>2007-11-09</t>
  </si>
  <si>
    <t>2007-11-10</t>
  </si>
  <si>
    <t>2007-11-11</t>
  </si>
  <si>
    <t>2007-11-12</t>
  </si>
  <si>
    <t>2007-11-13</t>
  </si>
  <si>
    <t>2007-11-14</t>
  </si>
  <si>
    <t>2007-11-15</t>
  </si>
  <si>
    <t>2007-11-16</t>
  </si>
  <si>
    <t>2007-11-17</t>
  </si>
  <si>
    <t>2007-11-18</t>
  </si>
  <si>
    <t>2007-11-19</t>
  </si>
  <si>
    <t>2007-11-20</t>
  </si>
  <si>
    <t>2007-11-21</t>
  </si>
  <si>
    <t>2007-11-22</t>
  </si>
  <si>
    <t>2007-11-23</t>
  </si>
  <si>
    <t>2007-11-24</t>
  </si>
  <si>
    <t>2007-11-25</t>
  </si>
  <si>
    <t>2007-11-26</t>
  </si>
  <si>
    <t>2007-11-27</t>
  </si>
  <si>
    <t>2007-11-28</t>
  </si>
  <si>
    <t>2007-11-29</t>
  </si>
  <si>
    <t>2007-11-30</t>
  </si>
  <si>
    <t>2007-12-01</t>
  </si>
  <si>
    <t>2007-12-02</t>
  </si>
  <si>
    <t>2007-12-03</t>
  </si>
  <si>
    <t>2007-12-04</t>
  </si>
  <si>
    <t>2007-12-05</t>
  </si>
  <si>
    <t>2007-12-06</t>
  </si>
  <si>
    <t>2007-12-07</t>
  </si>
  <si>
    <t>2007-12-08</t>
  </si>
  <si>
    <t>2007-12-09</t>
  </si>
  <si>
    <t>2007-12-10</t>
  </si>
  <si>
    <t>2007-12-11</t>
  </si>
  <si>
    <t>2007-12-12</t>
  </si>
  <si>
    <t>2007-12-13</t>
  </si>
  <si>
    <t>2007-12-14</t>
  </si>
  <si>
    <t>2007-12-15</t>
  </si>
  <si>
    <t>2007-12-16</t>
  </si>
  <si>
    <t>2007-12-17</t>
  </si>
  <si>
    <t>2007-12-18</t>
  </si>
  <si>
    <t>2007-12-19</t>
  </si>
  <si>
    <t>2007-12-20</t>
  </si>
  <si>
    <t>2007-12-21</t>
  </si>
  <si>
    <t>2007-12-22</t>
  </si>
  <si>
    <t>2007-12-23</t>
  </si>
  <si>
    <t>2007-12-24</t>
  </si>
  <si>
    <t>2007-12-25</t>
  </si>
  <si>
    <t>2007-12-26</t>
  </si>
  <si>
    <t>2007-12-27</t>
  </si>
  <si>
    <t>2007-12-28</t>
  </si>
  <si>
    <t>2007-12-29</t>
  </si>
  <si>
    <t>2007-12-30</t>
  </si>
  <si>
    <t>2007-12-31</t>
  </si>
  <si>
    <t>W tym</t>
  </si>
  <si>
    <t>Organizatora</t>
  </si>
  <si>
    <t>Licencjonowane zbiory elektroniczne do których biblioteka opłacila dostęp:
-własne 
-w ramach projektu "Ibuki na Dolnym Śląsku" (liczba i wartości na podstawie faktury DBP)</t>
  </si>
  <si>
    <t>Wartość w zł. brutto</t>
  </si>
  <si>
    <t>Liczba udostępnień (pobrań)</t>
  </si>
  <si>
    <t>Liczba pracowników na stanowiskach instruktorskich w bibliotekach powiatowych lub pełniących zadania powiatowe</t>
  </si>
  <si>
    <t>wg. wieku</t>
  </si>
  <si>
    <t>Liczba osób dokształcających się</t>
  </si>
  <si>
    <t>do 30 lat</t>
  </si>
  <si>
    <t>powyżej 
50 lat</t>
  </si>
  <si>
    <t>W tym etaty przeliczeniowe</t>
  </si>
  <si>
    <t>Liczba placówek użytkujących komputery</t>
  </si>
  <si>
    <t>Czy biblioteka opracowuje 
bibliografię regionalną</t>
  </si>
  <si>
    <t>Nazwa użytkowanego programu bibliotecznego</t>
  </si>
  <si>
    <t>Format 
danych 
(MARC BN. 
USMARC, inne)</t>
  </si>
  <si>
    <t>użytkujących systemy biblioteczne</t>
  </si>
  <si>
    <t>posiadajacych internet</t>
  </si>
  <si>
    <t>udostępniających internet czytelnikom</t>
  </si>
  <si>
    <t>udostępniających katalog on-line</t>
  </si>
  <si>
    <t xml:space="preserve">prowadzących komputerowo ewidencję udostępnień </t>
  </si>
  <si>
    <t>Dotacja organizatora (wyłacznie organizatora podstawowego)</t>
  </si>
  <si>
    <t>Pozostałe dotacje, w tym:</t>
  </si>
  <si>
    <t>Środki wypracowane przez instytucje</t>
  </si>
  <si>
    <t>Środki pozyskane przez instytucje (sponsoring, darowizny)</t>
  </si>
  <si>
    <t>Ogółem (w zł)</t>
  </si>
  <si>
    <t>W tym kwota (w zł.) przeznaczona na:</t>
  </si>
  <si>
    <t>Ministerstwa Kultury i Dziedzictwa Narodowego (w zł)</t>
  </si>
  <si>
    <t>w tym zakup:</t>
  </si>
  <si>
    <t>Zakup książek</t>
  </si>
  <si>
    <t>Zakup i prenumerata czasopism</t>
  </si>
  <si>
    <t>Licencjonowane zbiory elektroniczne</t>
  </si>
  <si>
    <t>Automatyzację</t>
  </si>
  <si>
    <t xml:space="preserve">Płace </t>
  </si>
  <si>
    <t>Remonty</t>
  </si>
  <si>
    <t xml:space="preserve"> książek</t>
  </si>
  <si>
    <t>Czasopism (wyłącznie zakup)</t>
  </si>
  <si>
    <t>Liczba przeszkolonych pracowników w zakresie obsługi osób niepełnosprawnych</t>
  </si>
  <si>
    <t xml:space="preserve">Strona internetowa przystosowana do użytku osób niepełnosprawnych (np.udźwiękowiona, mozliwość wyboru większej czcionki itp.)         </t>
  </si>
  <si>
    <t>Dostosowanie obiektu (likwidacja barier architektonicznych)</t>
  </si>
  <si>
    <t>Liczebność zbiorów dostępnych dla użytkowników z niepełnosprawnością wzroku (liczba woluminów, jedn. Inwenarzowych lub licencjonowanych)</t>
  </si>
  <si>
    <t>Liczba bibliotek i filii posiadających udogpodnienia</t>
  </si>
  <si>
    <t>na zewnątrz budynku</t>
  </si>
  <si>
    <t>wewnątrz budynku</t>
  </si>
  <si>
    <t>drukowane  (liczba wol.)</t>
  </si>
  <si>
    <t>audiowizualne, elektroniczne               (liczba jed. inwen.)</t>
  </si>
  <si>
    <t>licencjonowane (liczba tytułów)</t>
  </si>
  <si>
    <t>Z dotacji organizatora</t>
  </si>
  <si>
    <t>Z dotacja MKiDN/NInA</t>
  </si>
  <si>
    <t>Z funduszy europejskich</t>
  </si>
  <si>
    <t>Z innych żródeł</t>
  </si>
  <si>
    <t>w tym ze zbiorów wlasnych</t>
  </si>
  <si>
    <t>Liczba obiektow dostępnych w sieci lokalnej, których nie można zamiescić w internecie ze wzgledu na ograniczenia prawno-autorskie</t>
  </si>
  <si>
    <t>Liczba obiektow dostepnych on-line</t>
  </si>
  <si>
    <t>Zakup zbiorów specjalnych (pozostałe zbiory nieelektroniczne oraz zbiory elektroniczne zinwentaryzowane)</t>
  </si>
  <si>
    <t xml:space="preserve">Samorządu innego szczebla (w zł); w przypadku realizowania zadań powiatowych należy uwzględnić dotacje samorządu powiatowego </t>
  </si>
  <si>
    <t>zbiorów specjalnych (pozostałe zbiory nieelektroniczne oraz zbiory elektroniczne zinwentaryzowane)</t>
  </si>
  <si>
    <t>w latach 1990 – 2015</t>
  </si>
  <si>
    <t>Liczba zakupionych zbiorów specjalnych w jednostkach inwentarzowych ze środków:</t>
  </si>
  <si>
    <t>MKiDN</t>
  </si>
  <si>
    <t>Liczba placówek połączonych z  bibliotekami szkolnymi</t>
  </si>
  <si>
    <t>Liczba placówek połączonych z ośrodkami kultury</t>
  </si>
  <si>
    <t xml:space="preserve"> Liczba pracownikow na stanowiskach bibliotekarskich </t>
  </si>
  <si>
    <t>Średnia płaca brutto pracowników na stanowiskach bibliotekarskich</t>
  </si>
  <si>
    <t xml:space="preserve">Liczba placówek,  nie posiadających komputerów </t>
  </si>
  <si>
    <t>1. Rodzaj placówki bibliotecznej</t>
  </si>
  <si>
    <t>3. Organizator jednostki</t>
  </si>
  <si>
    <t>Wybierz z listy  jednostkę samorządu terytorialnego (samorząd gminny, powiatowy, wojewódzki).</t>
  </si>
  <si>
    <t>samorząd 
gminny</t>
  </si>
  <si>
    <t>samorząd 
powiatowy</t>
  </si>
  <si>
    <t>samorząd 
miejski</t>
  </si>
  <si>
    <t>samorząd 
wojewódzki</t>
  </si>
  <si>
    <t>5. Jednostka w strukturze innej instytucji</t>
  </si>
  <si>
    <t>(zaznaczyć symbol właściwej odpowiedzi w sytuacji, gdy biblioteka nie jest jednostką samodzielną organizacyjnie, ale została połączona z inną instytucją lub włączona w jej strukturę)</t>
  </si>
  <si>
    <t>biblioteka/filia publiczno-szkolna</t>
  </si>
  <si>
    <t>biblioteka/filia działająca w strukturze ośrodka
(domu) kultury lub innej instytucji kultury</t>
  </si>
  <si>
    <t>6. Liczba punktów bibliotecznych</t>
  </si>
  <si>
    <t>7. Liczba oddziałów dla dzieci/młodzieży</t>
  </si>
  <si>
    <t>Numer wyboru - Rodzaj placówki bibliotecznej</t>
  </si>
  <si>
    <t>Numer wyboru - Zadania ponadlokalne</t>
  </si>
  <si>
    <t>Numer wyboru - Jednostka w strukturze innej instytucji</t>
  </si>
  <si>
    <r>
      <t xml:space="preserve">Dla bibliotek publicznych zaznaczyć właściwą odpowiedź:
</t>
    </r>
    <r>
      <rPr>
        <b/>
        <sz val="10"/>
        <color theme="1"/>
        <rFont val="Czcionka tekstu podstawowego"/>
        <family val="2"/>
        <charset val="238"/>
      </rPr>
      <t>BIBLIOTEKA PUBLICZNA</t>
    </r>
  </si>
  <si>
    <r>
      <rPr>
        <b/>
        <sz val="10"/>
        <color theme="1"/>
        <rFont val="Czcionka tekstu podstawowego"/>
        <charset val="238"/>
      </rPr>
      <t>4. Zadania ponadlokalne</t>
    </r>
    <r>
      <rPr>
        <sz val="10"/>
        <color theme="1"/>
        <rFont val="Czcionka tekstu podstawowego"/>
        <family val="2"/>
        <charset val="238"/>
      </rPr>
      <t xml:space="preserve"> (o zasięgu powiatowym) realizowane w roku
sprawozdawczym na podstawie podpisanej umowy/porozumienia, dla:</t>
    </r>
  </si>
  <si>
    <t>2. Adres placówki</t>
  </si>
  <si>
    <t xml:space="preserve">1. Działalność biblioteki/filii w roku sprawozdawczym
</t>
  </si>
  <si>
    <t>(zaznaczyć symbol właściwej odpowiedzi;
w punkcie 1A należy wpisać liczbę dni, w punktach 1B i 1C – liczbę godzin)</t>
  </si>
  <si>
    <t xml:space="preserve"> nieczynna</t>
  </si>
  <si>
    <t xml:space="preserve"> czynna</t>
  </si>
  <si>
    <t>powiat</t>
  </si>
  <si>
    <t>województwo</t>
  </si>
  <si>
    <t>Dolnosląskie</t>
  </si>
  <si>
    <t>miejscowość/
miasto/
dzielnica</t>
  </si>
  <si>
    <r>
      <rPr>
        <b/>
        <sz val="10"/>
        <color theme="1"/>
        <rFont val="Czcionka tekstu podstawowego"/>
        <charset val="238"/>
      </rPr>
      <t>A.</t>
    </r>
    <r>
      <rPr>
        <sz val="10"/>
        <color theme="1"/>
        <rFont val="Czcionka tekstu podstawowego"/>
        <family val="2"/>
        <charset val="238"/>
      </rPr>
      <t xml:space="preserve"> liczba dni otwarcia biblioteki w tygodniu</t>
    </r>
  </si>
  <si>
    <r>
      <rPr>
        <b/>
        <sz val="10"/>
        <color theme="1"/>
        <rFont val="Czcionka tekstu podstawowego"/>
        <charset val="238"/>
      </rPr>
      <t>B</t>
    </r>
    <r>
      <rPr>
        <sz val="10"/>
        <color theme="1"/>
        <rFont val="Czcionka tekstu podstawowego"/>
        <charset val="238"/>
      </rPr>
      <t>. liczba godzin otwarcia biblioteki (w ciągu tygodnia)</t>
    </r>
  </si>
  <si>
    <r>
      <rPr>
        <b/>
        <sz val="10"/>
        <color theme="1"/>
        <rFont val="Czcionka tekstu podstawowego"/>
        <charset val="238"/>
      </rPr>
      <t>D.</t>
    </r>
    <r>
      <rPr>
        <sz val="10"/>
        <color theme="1"/>
        <rFont val="Czcionka tekstu podstawowego"/>
        <family val="2"/>
        <charset val="238"/>
      </rPr>
      <t xml:space="preserve"> czynna w sobotę</t>
    </r>
  </si>
  <si>
    <r>
      <rPr>
        <b/>
        <sz val="10"/>
        <color theme="1"/>
        <rFont val="Czcionka tekstu podstawowego"/>
        <charset val="238"/>
      </rPr>
      <t>E.</t>
    </r>
    <r>
      <rPr>
        <sz val="10"/>
        <color theme="1"/>
        <rFont val="Czcionka tekstu podstawowego"/>
        <family val="2"/>
        <charset val="238"/>
      </rPr>
      <t xml:space="preserve"> czynna w niedzielę</t>
    </r>
  </si>
  <si>
    <r>
      <rPr>
        <b/>
        <sz val="10"/>
        <color theme="1"/>
        <rFont val="Czcionka tekstu podstawowego"/>
        <charset val="238"/>
      </rPr>
      <t>C.</t>
    </r>
    <r>
      <rPr>
        <sz val="10"/>
        <color theme="1"/>
        <rFont val="Czcionka tekstu podstawowego"/>
        <family val="2"/>
        <charset val="238"/>
      </rPr>
      <t xml:space="preserve"> w tym po godz. 16.00 (w ciągu tygodnia)</t>
    </r>
  </si>
  <si>
    <t>2. Obiekt biblioteczny przystosowany do obsługi grup specjalnych użytkowników</t>
  </si>
  <si>
    <t>(zaznaczyć symbol właściwej odpowiedzi)</t>
  </si>
  <si>
    <r>
      <rPr>
        <b/>
        <sz val="10"/>
        <color theme="1"/>
        <rFont val="Czcionka tekstu podstawowego"/>
        <charset val="238"/>
      </rPr>
      <t xml:space="preserve"> 4. Pomieszczenia biblioteczne</t>
    </r>
    <r>
      <rPr>
        <sz val="10"/>
        <color theme="1"/>
        <rFont val="Czcionka tekstu podstawowego"/>
        <family val="2"/>
        <charset val="238"/>
      </rPr>
      <t xml:space="preserve"> (stan w dniu 31 XII)</t>
    </r>
  </si>
  <si>
    <r>
      <rPr>
        <b/>
        <sz val="10"/>
        <color theme="1"/>
        <rFont val="Czcionka tekstu podstawowego"/>
        <charset val="238"/>
      </rPr>
      <t xml:space="preserve">5. Liczba komputerów użytkowanych w bibliotece/filii 
</t>
    </r>
    <r>
      <rPr>
        <sz val="10"/>
        <color theme="1"/>
        <rFont val="Czcionka tekstu podstawowego"/>
        <charset val="238"/>
      </rPr>
      <t>(stan w dniu 31 XII)</t>
    </r>
  </si>
  <si>
    <t>Z wiersza „Ogółem” zakupionych
w roku sprawozdawczym</t>
  </si>
  <si>
    <t>A. Wejście do budynku</t>
  </si>
  <si>
    <t>B. Udogodnienia wewnątrz budynku</t>
  </si>
  <si>
    <t>2. Dla użytkowników niewidzących
i słabowidzących</t>
  </si>
  <si>
    <r>
      <t xml:space="preserve">3. Placówka biblioteczna użytkuje </t>
    </r>
    <r>
      <rPr>
        <sz val="10"/>
        <color theme="1"/>
        <rFont val="Czcionka tekstu podstawowego"/>
        <charset val="238"/>
      </rPr>
      <t>(stan w dniu 31 XII)</t>
    </r>
  </si>
  <si>
    <t>(zaznaczyć symbol właściwej odpowiedzi; dla pkt 1 i 2 należy wypełnić
podpunkty od A–B)</t>
  </si>
  <si>
    <t>(stan w dniu 31 XII)
(zaznaczyć symbol właściwej odpowiedzi)</t>
  </si>
  <si>
    <t>tak,  nie</t>
  </si>
  <si>
    <r>
      <rPr>
        <b/>
        <sz val="10"/>
        <color theme="1"/>
        <rFont val="Czcionka tekstu podstawowego"/>
        <charset val="238"/>
      </rPr>
      <t>A.</t>
    </r>
    <r>
      <rPr>
        <sz val="10"/>
        <color theme="1"/>
        <rFont val="Czcionka tekstu podstawowego"/>
        <family val="2"/>
        <charset val="238"/>
      </rPr>
      <t xml:space="preserve"> wybudowany </t>
    </r>
  </si>
  <si>
    <t xml:space="preserve"> przed 1945 r.</t>
  </si>
  <si>
    <t xml:space="preserve"> w latach 1945 – 1989</t>
  </si>
  <si>
    <t xml:space="preserve"> w latach 1990 – 2014</t>
  </si>
  <si>
    <t xml:space="preserve"> w roku sprawozdawczym</t>
  </si>
  <si>
    <r>
      <rPr>
        <b/>
        <sz val="10"/>
        <color theme="1"/>
        <rFont val="Czcionka tekstu podstawowego"/>
        <charset val="238"/>
      </rPr>
      <t>B</t>
    </r>
    <r>
      <rPr>
        <sz val="10"/>
        <color theme="1"/>
        <rFont val="Czcionka tekstu podstawowego"/>
        <charset val="238"/>
      </rPr>
      <t xml:space="preserve">. </t>
    </r>
    <r>
      <rPr>
        <sz val="10"/>
        <color theme="1"/>
        <rFont val="Czcionka tekstu podstawowego"/>
        <family val="2"/>
        <charset val="238"/>
      </rPr>
      <t>wpisany do rejestru zabytków</t>
    </r>
  </si>
  <si>
    <t xml:space="preserve"> odrębny budynek</t>
  </si>
  <si>
    <t xml:space="preserve"> lokal w budynku współużytkowanym z innymi
instytucjami/firmami</t>
  </si>
  <si>
    <t>6. Biblioteka/filia użytkuje bibli-
oteczny program komputerowy</t>
  </si>
  <si>
    <r>
      <t xml:space="preserve">7. Biblioteka umożliwia (stan w dniu 31 XII) 
</t>
    </r>
    <r>
      <rPr>
        <sz val="10"/>
        <color theme="1"/>
        <rFont val="Czcionka tekstu podstawowego"/>
        <charset val="238"/>
      </rPr>
      <t>(zaznaczyć symbol właściwej odpowiedzi)</t>
    </r>
  </si>
  <si>
    <r>
      <t xml:space="preserve">8. Biblioteka posiada dostęp do Internetu szerokopasmowego </t>
    </r>
    <r>
      <rPr>
        <sz val="10"/>
        <color theme="1"/>
        <rFont val="Czcionka tekstu podstawowego"/>
        <charset val="238"/>
      </rPr>
      <t xml:space="preserve"> (stan w dniu 31 XII)</t>
    </r>
  </si>
  <si>
    <t>tak,
nie</t>
  </si>
  <si>
    <t>Numer wyboru-
Działalność biblioteki/filii w roku sprawozdawczym</t>
  </si>
  <si>
    <t>Pracujący (ogółem)
w osobach</t>
  </si>
  <si>
    <t>w tym kobiety
(z wiersza 1)</t>
  </si>
  <si>
    <t>w tym pełnozatrudnione
(z wiersza 2)</t>
  </si>
  <si>
    <t>Ogółem
 (rubryka 2+7)</t>
  </si>
  <si>
    <t>razem 
(rubryka 3+6)</t>
  </si>
  <si>
    <t>średnim</t>
  </si>
  <si>
    <t>w tym
z wykształceniem bibliotekarskim</t>
  </si>
  <si>
    <t>Dział 3. Pracownicy biblioteki</t>
  </si>
  <si>
    <r>
      <t>1. Zatrudnienie</t>
    </r>
    <r>
      <rPr>
        <sz val="10"/>
        <color theme="1"/>
        <rFont val="Czcionka tekstu podstawowego"/>
        <charset val="238"/>
      </rPr>
      <t xml:space="preserve"> (stan w dniu 31 XII)</t>
    </r>
  </si>
  <si>
    <t>Etaty przeliczeniowe ogółem
 (z dwoma znakami po przecinku)</t>
  </si>
  <si>
    <t>Doskonalenie zawodowe 
pracowników biblioteki</t>
  </si>
  <si>
    <t>Dział 4. Zbiory biblioteczne</t>
  </si>
  <si>
    <t>w tym
z zakupu</t>
  </si>
  <si>
    <t>Ubytki w ciągu
roku</t>
  </si>
  <si>
    <t xml:space="preserve"> rękopisy</t>
  </si>
  <si>
    <t xml:space="preserve"> stare druki</t>
  </si>
  <si>
    <t xml:space="preserve"> mikroformy</t>
  </si>
  <si>
    <t xml:space="preserve"> druki muzyczne</t>
  </si>
  <si>
    <t xml:space="preserve"> dokumenty kartograficzne</t>
  </si>
  <si>
    <t xml:space="preserve"> dokumenty graficzne</t>
  </si>
  <si>
    <t xml:space="preserve"> normy, opisy patentowe</t>
  </si>
  <si>
    <t xml:space="preserve"> materiały audiowizualne</t>
  </si>
  <si>
    <t xml:space="preserve"> w tym audiobooki</t>
  </si>
  <si>
    <t xml:space="preserve"> inne zbiory</t>
  </si>
  <si>
    <t xml:space="preserve"> książki elektroniczne</t>
  </si>
  <si>
    <t xml:space="preserve"> czasopisma elektroniczne</t>
  </si>
  <si>
    <t xml:space="preserve"> bazy danych</t>
  </si>
  <si>
    <t xml:space="preserve"> inne zbiory elektroniczne</t>
  </si>
  <si>
    <t>Dział 5. Finanse bibliotek</t>
  </si>
  <si>
    <r>
      <rPr>
        <b/>
        <sz val="10"/>
        <color theme="1"/>
        <rFont val="Czcionka tekstu podstawowego"/>
        <charset val="238"/>
      </rPr>
      <t xml:space="preserve">1. Źródła finansowania biblioteki w okresie sprawozdawczym </t>
    </r>
    <r>
      <rPr>
        <sz val="10"/>
        <color theme="1"/>
        <rFont val="Czcionka tekstu podstawowego"/>
        <family val="2"/>
        <charset val="238"/>
      </rPr>
      <t>(Wypełniają wyłącznie biblioteki główne (macierzyste) uwzględniając dane dotyczące całego budżetu biblioteki, wszystkich jej agend i filii.)*</t>
    </r>
  </si>
  <si>
    <t>*) Dla bibliotek szkół wyższych wypełnia wyłącznie biblioteka posiadająca samodzielny budżet. Biblioteki szkół wyższych, które nie mają wydzielonego budżetu, powinny uzyskać odpowiednie dane z instytucji nadrzędnej, np. administracji wydziału, kwestury. Biblioteki główne ujmują również dane dotyczące wszystkich bibliotek wydziałowych, o ile pozostają one w strukturze organizacyjnej biblioteki głównej.</t>
  </si>
  <si>
    <r>
      <rPr>
        <b/>
        <sz val="10"/>
        <color theme="1"/>
        <rFont val="Czcionka tekstu podstawowego"/>
        <charset val="238"/>
      </rPr>
      <t xml:space="preserve">2. Wydatki na materiały biblioteczne w okresie sprawozdawczym </t>
    </r>
    <r>
      <rPr>
        <sz val="10"/>
        <color theme="1"/>
        <rFont val="Czcionka tekstu podstawowego"/>
        <family val="2"/>
        <charset val="238"/>
      </rPr>
      <t>(Wypełniają wszystkie jednostki sprawozdawcze.)</t>
    </r>
  </si>
  <si>
    <t xml:space="preserve"> Książki</t>
  </si>
  <si>
    <t xml:space="preserve"> Prenumerata czasopism</t>
  </si>
  <si>
    <t xml:space="preserve"> Pozostałe zbiory nieelektroniczne</t>
  </si>
  <si>
    <t xml:space="preserve"> Zbiory elektroniczne zinwentaryzowane</t>
  </si>
  <si>
    <t xml:space="preserve"> Licencjonowane zbiory elektroniczne do których biblioteka opłaciła dostęp (bazy danych, czasopisma, książki elektroniczne)</t>
  </si>
  <si>
    <t xml:space="preserve">                                   w tym audiowizualne</t>
  </si>
  <si>
    <t>Dział 6. Użytkownicy bibliotek i odwiedziny w ciągu roku</t>
  </si>
  <si>
    <t xml:space="preserve"> Użytkownicy zarejestrowani w bibliotece</t>
  </si>
  <si>
    <t xml:space="preserve"> Czytelnicy (użytkownicy aktywnie wypożyczający)</t>
  </si>
  <si>
    <t xml:space="preserve"> Odwiedziny w bibliotece</t>
  </si>
  <si>
    <t>6 - 12 lat</t>
  </si>
  <si>
    <t>13 - 15 lat</t>
  </si>
  <si>
    <t>16 - 19 lat</t>
  </si>
  <si>
    <t>20 - 24
lata</t>
  </si>
  <si>
    <t>25 - 44
lata</t>
  </si>
  <si>
    <t>45 - 60 lat</t>
  </si>
  <si>
    <t>powyżej
60 lat</t>
  </si>
  <si>
    <t>A.Według wieku</t>
  </si>
  <si>
    <t>Dział 7. Wykorzystanie usług bibliotecznych</t>
  </si>
  <si>
    <t>Wypożyczenia i udostępnienia</t>
  </si>
  <si>
    <t>w tym
audiobooków</t>
  </si>
  <si>
    <t>Przychody brutto w zł
(bez znaku po przecinku)
 (rubryka 2+3+4+5)</t>
  </si>
  <si>
    <t xml:space="preserve"> Liczba sesji</t>
  </si>
  <si>
    <t xml:space="preserve"> Liczba pobranych dokumentów</t>
  </si>
  <si>
    <t xml:space="preserve"> Liczba wyświetleń publikacji z własnej biblioteki cyfrowej</t>
  </si>
  <si>
    <t>3. Liczba wejść na strone internetową biblioteki</t>
  </si>
  <si>
    <t>Dział 8. Usługi elektroniczne (zaznaczyć symbol właściwej odpowiedzi lub podać odpowiednią wartość liczbową)</t>
  </si>
  <si>
    <t>Str. 1</t>
  </si>
  <si>
    <t>Str. 3</t>
  </si>
  <si>
    <t>Str. 2</t>
  </si>
  <si>
    <t>Str. 4</t>
  </si>
  <si>
    <t>Str. 5</t>
  </si>
  <si>
    <t>Bibliotekę Cyfrową</t>
  </si>
  <si>
    <t>Repozytorium
instytucjonalne</t>
  </si>
  <si>
    <t>tak/nie</t>
  </si>
  <si>
    <t>Dział 9. Inne formy działalności biblioteki</t>
  </si>
  <si>
    <t>Imprez/
zajęć</t>
  </si>
  <si>
    <t>Dział 10. Wydawnictwa własne biblioteki</t>
  </si>
  <si>
    <t>Ogółem 
(rubryka 2+4)</t>
  </si>
  <si>
    <t>w tym
elektroniczne</t>
  </si>
  <si>
    <t>Imię, nazwisko i telefon osoby sporządzajacej sprawozdanie:</t>
  </si>
  <si>
    <t>Adres email osoby sporządzajacej sprawozdanie:</t>
  </si>
  <si>
    <r>
      <t xml:space="preserve">Jeżeli zbiory elektroniczne licencjonowane są gromadzone centralnie </t>
    </r>
    <r>
      <rPr>
        <b/>
        <sz val="10"/>
        <color theme="1"/>
        <rFont val="Czcionka tekstu podstawowego"/>
        <charset val="238"/>
      </rPr>
      <t>w uczelni</t>
    </r>
    <r>
      <rPr>
        <sz val="10"/>
        <color theme="1"/>
        <rFont val="Czcionka tekstu podstawowego"/>
        <family val="2"/>
        <charset val="238"/>
      </rPr>
      <t xml:space="preserve"> i/lub w ramach ogólnokrajowych konsorcjów, wiersze od 17–20 wypełniają wyłącznie biblioteki główne. Jeżeli w </t>
    </r>
    <r>
      <rPr>
        <b/>
        <sz val="10"/>
        <color theme="1"/>
        <rFont val="Czcionka tekstu podstawowego"/>
        <charset val="238"/>
      </rPr>
      <t>bibliotekach publicznych</t>
    </r>
    <r>
      <rPr>
        <sz val="10"/>
        <color theme="1"/>
        <rFont val="Czcionka tekstu podstawowego"/>
        <family val="2"/>
        <charset val="238"/>
      </rPr>
      <t xml:space="preserve"> gromadzone są zbiory licencjonowane przez bibliotekę główną i/lub w ramach ogólnokrajowych konsorcjów, z których korzysta cała sieć, to wiersze od 17–20 wypełnia tylko biblioteka główna.</t>
    </r>
  </si>
  <si>
    <t>Dział 13 Księgozbiory</t>
  </si>
  <si>
    <t>Dział 14 Zatrudnienie</t>
  </si>
  <si>
    <t>Dział 17 Dostępność dla niepełnosprawnych</t>
  </si>
  <si>
    <t>Biblioteki stopnia podstawowego</t>
  </si>
  <si>
    <t>Liczba zakupionych książek
 w woluminach ze środków:</t>
  </si>
  <si>
    <t>Liczba udostępnionych obiektów (stan na 31.XII.2016)</t>
  </si>
  <si>
    <t>Liczba udostępnień zdigitalizowanych obiektów w 2016</t>
  </si>
  <si>
    <t>Kwota wydatkowana na digitalizację w 2016 r. - kwota dotyczy kosztów osobowych, usług, zakupu sprzetu, praw autorskich.</t>
  </si>
  <si>
    <t>Liczba zdigitilalizowanych obiektów (stan na 31.XII.2016 r)</t>
  </si>
  <si>
    <t>Liczba zdigitalizowanych obiektów w 2016</t>
  </si>
  <si>
    <t>W tym:</t>
  </si>
  <si>
    <r>
      <t xml:space="preserve">Typ biblioteki  wg. Statutu 
W przypadku zlecenia zadań dla powiatu ziemskiego do podstawowego typu dołączamy 
symbol - "z"
</t>
    </r>
    <r>
      <rPr>
        <b/>
        <sz val="9"/>
        <rFont val="Arial"/>
        <family val="2"/>
        <charset val="238"/>
      </rPr>
      <t>Wybierz odpowiedne pozycje z listy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/>
    </r>
  </si>
  <si>
    <t>Dział 11.  Typ biblioteki</t>
  </si>
  <si>
    <t>Dział 16A Budżet</t>
  </si>
  <si>
    <t>Dział 16B Budżet</t>
  </si>
  <si>
    <t xml:space="preserve">Dział 16A+16B = Budżet biblioteki wykonany ogółem (w zł) </t>
  </si>
  <si>
    <t>=</t>
  </si>
  <si>
    <t>Dział 18A Digitalizacja</t>
  </si>
  <si>
    <t>Dział 18B  Digitalizacja</t>
  </si>
  <si>
    <t>Biblioteka posiada działy/ kolekcje Książki Mówionej</t>
  </si>
  <si>
    <t>Numer wyboru-
Placówka bilioteczna uzytkuje</t>
  </si>
  <si>
    <t xml:space="preserve">Numer wyboru- bbudynek wybbudowany w okresie
</t>
  </si>
  <si>
    <t>Nie dotyczy</t>
  </si>
  <si>
    <t>Formularz danych statystycznych zgodnych z arkuszem K-03 GUS</t>
  </si>
  <si>
    <t>Liczba
niewypełnionych
pól</t>
  </si>
  <si>
    <t>Liczba 
niewypełnionych 
pól</t>
  </si>
  <si>
    <t>Liczba
niewypełnionych 
pól</t>
  </si>
  <si>
    <t>do 5 lat</t>
  </si>
  <si>
    <t>Katalog on-line</t>
  </si>
  <si>
    <t>Liczba baz danych</t>
  </si>
  <si>
    <t xml:space="preserve">Liczba obiektów włączonych w danym roku </t>
  </si>
  <si>
    <t>Liczba obiektów dodanych w danym roku</t>
  </si>
  <si>
    <t xml:space="preserve">Liczba zbiorów opracowanych komputerowo* </t>
  </si>
  <si>
    <t>Liczba stanowisk komputerowych i innych przystosowanych do obsługi osób niepełnosprawnych*</t>
  </si>
  <si>
    <t>*(np.: specjalistyczne oprogramowanie, powiększalniki, odtwarzacze książek mmówionych)</t>
  </si>
  <si>
    <t>biblioteka/filia działająca w strukturze
organizacyjnej innej instytucji niż instytucja kultury</t>
  </si>
  <si>
    <t>(zaznaczyć symbol właściwej odpowiedzi tylko wtedy, gdy zadania
ponadlokalne realizowane są na podstawie formalnej umowy/
porozumienia z jednostkami samorządu terytorialnego; jeżeli jednostka realizuje takie zadania z innego tytułu – ale nie na podstawie umowy/porozumienia – zaznacz "nie dotyczy")</t>
  </si>
  <si>
    <t>Telefon kontaktowy do osoby sporządzajacej sprawozdanie:</t>
  </si>
  <si>
    <t>Liczba punktów bibliotecznych</t>
  </si>
  <si>
    <t>Liczba filii bibliotecznych</t>
  </si>
  <si>
    <t>Lokalizacja biblioteki stopnia podstawowego</t>
  </si>
  <si>
    <t>Formularz ankiety Ministerstwa Kultury i Dziedzictwa Narodowego
za rok 2016</t>
  </si>
  <si>
    <t>Na wsi</t>
  </si>
  <si>
    <t>bolesławiecki</t>
  </si>
  <si>
    <t>dzierżoniowski</t>
  </si>
  <si>
    <t>głogowski</t>
  </si>
  <si>
    <t>górowski</t>
  </si>
  <si>
    <t>jaworski</t>
  </si>
  <si>
    <t>jeleniogórski</t>
  </si>
  <si>
    <t>kamienno 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</si>
  <si>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</si>
  <si>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</si>
  <si>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</si>
  <si>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</si>
  <si>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</si>
  <si>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</si>
  <si>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</si>
  <si>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</si>
  <si>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</si>
  <si>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</si>
  <si>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</si>
  <si>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</si>
  <si>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</si>
  <si>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</si>
  <si>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</si>
  <si>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</si>
  <si>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ząbkowicki</t>
  </si>
  <si>
    <t>zgorzelecki</t>
  </si>
  <si>
    <t>złotoryjski</t>
  </si>
  <si>
    <t>Stan w dniu
31 XII 2015 r.</t>
  </si>
  <si>
    <t>Stan w dniu 31 XII 2016 r. (rubryka 1 + rubryka 2 - rubryka 4)</t>
  </si>
  <si>
    <t>Wpływy w ciągu roku</t>
  </si>
  <si>
    <t>dokumentów elektronicznych na nośniku fizycznym</t>
  </si>
  <si>
    <t>w</t>
  </si>
  <si>
    <t>Liczba oddziałów i filii dla dzieci</t>
  </si>
  <si>
    <t>Biblioteka posiada filie, lub punkty biblioteczne w szpitalach, sanatoriach, OPS, DPS itp...</t>
  </si>
  <si>
    <t>Dział 12A Liczba bibliotek i filii bibliotecznych</t>
  </si>
  <si>
    <t>Dział 12B Liczba bibliotek i filii bibliotecznych</t>
  </si>
  <si>
    <t>Filia</t>
  </si>
  <si>
    <t>Liczba placówek posiadających filie/punkty bibioteczne 
w Zakładach Penitencjarnych</t>
  </si>
  <si>
    <t>31 - 40 lat</t>
  </si>
  <si>
    <t>41 - 50 lat</t>
  </si>
  <si>
    <t>Różnica:</t>
  </si>
  <si>
    <t>Osoba wypełniająca formularze statystyczne ponosi pełną odpowiedzialność za poprawność wprowadzonych danych.</t>
  </si>
  <si>
    <t>* Rekordy egzemplarzy książek, zasobu czasopism i innych wydawnictw ciagłych oraz rekordy pozostałych materiałow bibliotecznych , w tym zbiorów specjalnych , zgodnie z zpozycjami inwentarzowymi</t>
  </si>
  <si>
    <t>W przypadku braku możliwości ujęcia pełnej kwoty wydatków na digitalizację, proszę podać informację jakie koszty zostały wzięte pod uwagę (kwota dotyczy kosztów osobowych, usług, zakupu sprzętu, praw autorskich).</t>
  </si>
  <si>
    <t>Liczba placówek połączonych z innymi instytucjami</t>
  </si>
  <si>
    <t>W tym z budżetu partycy-pacyjnego</t>
  </si>
  <si>
    <t>Dział 15 A Komputeryzacja</t>
  </si>
  <si>
    <t>Dział 15 B Komputeryzacja</t>
  </si>
  <si>
    <t>do 2004</t>
  </si>
  <si>
    <t>2005-2009</t>
  </si>
  <si>
    <t>2010-2015</t>
  </si>
  <si>
    <t>w 2016</t>
  </si>
  <si>
    <t>Ogółem pozyskanych</t>
  </si>
  <si>
    <t>W tym nowych (biblioteka pierwszy uzytkownik)</t>
  </si>
  <si>
    <t>Oceń poziom nasycenia sprzetem komputerowym w %</t>
  </si>
  <si>
    <t>Oceń stan tehcniczny sprzetu komputerowego w skali od '0' do '5'</t>
  </si>
  <si>
    <t>Liczba komputerów użytkowanych w 2016 i pozyskanych (w tym z zakupu, grantów, darowizn, programów) w latach:</t>
  </si>
  <si>
    <t>Ocen</t>
  </si>
  <si>
    <t>Wskaż źródla pozyskania sprzetu komputerowego</t>
  </si>
  <si>
    <t>Zakup</t>
  </si>
  <si>
    <t>Grant</t>
  </si>
  <si>
    <t>Darowizna</t>
  </si>
  <si>
    <t>Inne</t>
  </si>
  <si>
    <t>Zatrudniony w bibliotece</t>
  </si>
  <si>
    <t>Niezatrudniony w bibliotece</t>
  </si>
  <si>
    <t>Firma zewnetrzna</t>
  </si>
  <si>
    <t>Informatyk</t>
  </si>
  <si>
    <t>Bbibliotekarz systemowy</t>
  </si>
  <si>
    <t>Inny zatrudniony w bibliotece</t>
  </si>
  <si>
    <t>Inna osoba</t>
  </si>
  <si>
    <t>Nikt</t>
  </si>
  <si>
    <t>Oceń dostepność pomocy w skali '0' do '5'</t>
  </si>
  <si>
    <t>Czy pomoc jest wystarczająca</t>
  </si>
  <si>
    <t>Dział 15 C Komputeryzacja</t>
  </si>
  <si>
    <t>Kto udziela pomocy informatycznej w zakresie obsługi i użytkowania komputerów oraz wdrażania e-usług?</t>
  </si>
</sst>
</file>

<file path=xl/styles.xml><?xml version="1.0" encoding="utf-8"?>
<styleSheet xmlns="http://schemas.openxmlformats.org/spreadsheetml/2006/main">
  <numFmts count="1">
    <numFmt numFmtId="164" formatCode="yyyy\-mm\-dd"/>
  </numFmts>
  <fonts count="36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1"/>
    </font>
    <font>
      <sz val="10"/>
      <color theme="1"/>
      <name val="Czcionka tekstu podstawowego"/>
      <charset val="238"/>
    </font>
    <font>
      <b/>
      <sz val="8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  <font>
      <sz val="10"/>
      <name val="Czcionka tekstu podstawowego"/>
      <charset val="238"/>
    </font>
    <font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14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1"/>
      <name val="Tahoma"/>
      <family val="2"/>
      <charset val="238"/>
    </font>
    <font>
      <b/>
      <sz val="10"/>
      <color theme="1"/>
      <name val="Czcionka tekstu podstawowego"/>
      <family val="2"/>
      <charset val="238"/>
    </font>
    <font>
      <b/>
      <sz val="10"/>
      <name val="Czcionka tekstu podstawowego"/>
      <charset val="238"/>
    </font>
    <font>
      <sz val="9"/>
      <color theme="1"/>
      <name val="Czcionka tekstu podstawowego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sz val="9"/>
      <name val="Czcionka tekstu podstawowego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Czcionka tekstu podstawowego"/>
      <family val="2"/>
      <charset val="238"/>
    </font>
    <font>
      <i/>
      <sz val="9"/>
      <name val="Arial CE"/>
      <family val="2"/>
      <charset val="238"/>
    </font>
    <font>
      <sz val="9"/>
      <name val="Arial"/>
      <family val="2"/>
      <charset val="1"/>
    </font>
    <font>
      <sz val="9"/>
      <name val="Arial CE"/>
      <family val="2"/>
      <charset val="238"/>
    </font>
    <font>
      <b/>
      <sz val="12"/>
      <name val="Czcionka tekstu podstawowego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  <charset val="1"/>
    </font>
    <font>
      <sz val="12"/>
      <color theme="1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b/>
      <sz val="9"/>
      <name val="Arial CE"/>
      <charset val="238"/>
    </font>
    <font>
      <b/>
      <sz val="10"/>
      <color rgb="FFFF0000"/>
      <name val="Czcionka tekstu podstawowego"/>
      <charset val="238"/>
    </font>
    <font>
      <b/>
      <u/>
      <sz val="10"/>
      <color rgb="FFFF0000"/>
      <name val="Czcionka tekstu podstawowego"/>
      <charset val="238"/>
    </font>
    <font>
      <sz val="16"/>
      <name val="Czcionka tekstu podstawowego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36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0" tint="-0.14999847407452621"/>
        <bgColor indexed="43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6795556505021"/>
        <bgColor indexed="64"/>
      </patternFill>
    </fill>
  </fills>
  <borders count="2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8"/>
      </bottom>
      <diagonal/>
    </border>
    <border>
      <left/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/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3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887">
    <xf numFmtId="0" fontId="0" fillId="0" borderId="0" xfId="0"/>
    <xf numFmtId="0" fontId="2" fillId="0" borderId="12" xfId="1" applyFont="1" applyFill="1" applyBorder="1" applyAlignment="1" applyProtection="1">
      <alignment horizontal="left" vertical="center" wrapText="1"/>
      <protection hidden="1"/>
    </xf>
    <xf numFmtId="0" fontId="2" fillId="0" borderId="11" xfId="1" applyFont="1" applyFill="1" applyBorder="1" applyAlignment="1" applyProtection="1">
      <alignment horizontal="left" vertical="center" wrapText="1"/>
      <protection hidden="1"/>
    </xf>
    <xf numFmtId="0" fontId="3" fillId="0" borderId="11" xfId="0" applyFont="1" applyFill="1" applyBorder="1" applyAlignment="1" applyProtection="1">
      <alignment wrapText="1"/>
      <protection hidden="1"/>
    </xf>
    <xf numFmtId="49" fontId="2" fillId="0" borderId="11" xfId="1" applyNumberFormat="1" applyFont="1" applyFill="1" applyBorder="1" applyAlignment="1" applyProtection="1">
      <alignment horizontal="left" wrapText="1"/>
      <protection hidden="1"/>
    </xf>
    <xf numFmtId="0" fontId="2" fillId="0" borderId="11" xfId="1" applyFont="1" applyFill="1" applyBorder="1" applyAlignment="1" applyProtection="1">
      <alignment horizontal="left" wrapText="1"/>
      <protection hidden="1"/>
    </xf>
    <xf numFmtId="0" fontId="2" fillId="0" borderId="10" xfId="1" applyFont="1" applyFill="1" applyBorder="1" applyAlignment="1" applyProtection="1">
      <alignment horizontal="left" wrapText="1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2" fillId="0" borderId="0" xfId="1" applyFont="1" applyFill="1" applyAlignment="1" applyProtection="1">
      <alignment horizontal="center"/>
      <protection hidden="1"/>
    </xf>
    <xf numFmtId="49" fontId="2" fillId="0" borderId="0" xfId="1" applyNumberFormat="1" applyFont="1" applyFill="1" applyAlignment="1" applyProtection="1">
      <alignment horizontal="center"/>
      <protection hidden="1"/>
    </xf>
    <xf numFmtId="49" fontId="2" fillId="0" borderId="0" xfId="2" applyNumberFormat="1" applyFont="1" applyFill="1" applyAlignment="1" applyProtection="1">
      <alignment horizontal="center"/>
      <protection hidden="1"/>
    </xf>
    <xf numFmtId="164" fontId="2" fillId="0" borderId="0" xfId="1" applyNumberFormat="1" applyFont="1" applyFill="1" applyAlignment="1" applyProtection="1">
      <alignment horizontal="center"/>
      <protection hidden="1"/>
    </xf>
    <xf numFmtId="0" fontId="5" fillId="2" borderId="12" xfId="0" applyFont="1" applyFill="1" applyBorder="1" applyAlignment="1" applyProtection="1">
      <alignment horizontal="center" vertical="center" wrapText="1"/>
      <protection hidden="1"/>
    </xf>
    <xf numFmtId="0" fontId="5" fillId="2" borderId="76" xfId="0" applyFont="1" applyFill="1" applyBorder="1" applyAlignment="1" applyProtection="1">
      <alignment horizontal="center" vertical="center" wrapText="1"/>
      <protection hidden="1"/>
    </xf>
    <xf numFmtId="0" fontId="5" fillId="2" borderId="11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7" fillId="0" borderId="76" xfId="0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76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7" fillId="0" borderId="11" xfId="0" applyFont="1" applyFill="1" applyBorder="1" applyAlignment="1" applyProtection="1">
      <alignment horizontal="left" vertical="center" wrapText="1"/>
      <protection hidden="1"/>
    </xf>
    <xf numFmtId="0" fontId="6" fillId="0" borderId="11" xfId="0" applyFont="1" applyBorder="1" applyAlignment="1" applyProtection="1">
      <alignment horizontal="left" vertical="center" wrapText="1"/>
      <protection hidden="1"/>
    </xf>
    <xf numFmtId="0" fontId="6" fillId="0" borderId="11" xfId="0" applyFont="1" applyBorder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2" fillId="0" borderId="0" xfId="1" applyFont="1" applyProtection="1">
      <protection hidden="1"/>
    </xf>
    <xf numFmtId="0" fontId="6" fillId="0" borderId="10" xfId="0" applyFont="1" applyBorder="1" applyAlignment="1" applyProtection="1">
      <alignment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2" fillId="0" borderId="0" xfId="2" applyFont="1" applyProtection="1">
      <protection hidden="1"/>
    </xf>
    <xf numFmtId="0" fontId="0" fillId="3" borderId="141" xfId="0" applyFont="1" applyFill="1" applyBorder="1" applyAlignment="1" applyProtection="1">
      <alignment horizontal="center" vertical="center"/>
      <protection locked="0"/>
    </xf>
    <xf numFmtId="0" fontId="0" fillId="3" borderId="143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/>
    <xf numFmtId="0" fontId="10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Protection="1"/>
    <xf numFmtId="0" fontId="10" fillId="2" borderId="0" xfId="0" applyFont="1" applyFill="1" applyAlignment="1" applyProtection="1"/>
    <xf numFmtId="0" fontId="12" fillId="2" borderId="0" xfId="0" applyFont="1" applyFill="1" applyProtection="1"/>
    <xf numFmtId="0" fontId="10" fillId="2" borderId="0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horizontal="center"/>
    </xf>
    <xf numFmtId="0" fontId="12" fillId="2" borderId="1" xfId="0" applyFont="1" applyFill="1" applyBorder="1" applyAlignment="1" applyProtection="1"/>
    <xf numFmtId="0" fontId="12" fillId="2" borderId="41" xfId="0" applyFont="1" applyFill="1" applyBorder="1" applyProtection="1"/>
    <xf numFmtId="0" fontId="12" fillId="2" borderId="47" xfId="0" applyFont="1" applyFill="1" applyBorder="1" applyAlignment="1" applyProtection="1">
      <alignment vertical="center" wrapText="1"/>
    </xf>
    <xf numFmtId="0" fontId="12" fillId="2" borderId="0" xfId="0" applyFont="1" applyFill="1" applyBorder="1" applyAlignment="1" applyProtection="1">
      <alignment vertical="center" wrapText="1"/>
    </xf>
    <xf numFmtId="0" fontId="12" fillId="2" borderId="41" xfId="0" applyFont="1" applyFill="1" applyBorder="1" applyAlignment="1" applyProtection="1">
      <alignment vertical="center" wrapText="1"/>
    </xf>
    <xf numFmtId="0" fontId="12" fillId="2" borderId="47" xfId="0" applyFont="1" applyFill="1" applyBorder="1" applyProtection="1"/>
    <xf numFmtId="0" fontId="10" fillId="2" borderId="0" xfId="0" applyFont="1" applyFill="1" applyAlignment="1" applyProtection="1">
      <alignment horizontal="left"/>
    </xf>
    <xf numFmtId="0" fontId="12" fillId="2" borderId="80" xfId="0" applyFont="1" applyFill="1" applyBorder="1" applyAlignment="1" applyProtection="1">
      <alignment horizontal="center" vertical="center" wrapText="1"/>
    </xf>
    <xf numFmtId="0" fontId="12" fillId="2" borderId="47" xfId="0" applyFont="1" applyFill="1" applyBorder="1" applyAlignment="1" applyProtection="1">
      <alignment horizontal="left"/>
    </xf>
    <xf numFmtId="0" fontId="12" fillId="2" borderId="0" xfId="0" applyFont="1" applyFill="1" applyAlignment="1" applyProtection="1">
      <alignment vertical="center"/>
    </xf>
    <xf numFmtId="0" fontId="12" fillId="2" borderId="41" xfId="0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wrapText="1"/>
    </xf>
    <xf numFmtId="0" fontId="12" fillId="2" borderId="0" xfId="0" applyFont="1" applyFill="1" applyAlignment="1" applyProtection="1">
      <alignment horizontal="left"/>
    </xf>
    <xf numFmtId="0" fontId="12" fillId="2" borderId="0" xfId="0" applyFont="1" applyFill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left"/>
    </xf>
    <xf numFmtId="0" fontId="12" fillId="2" borderId="41" xfId="0" applyFont="1" applyFill="1" applyBorder="1" applyAlignment="1" applyProtection="1"/>
    <xf numFmtId="0" fontId="12" fillId="2" borderId="0" xfId="0" applyFont="1" applyFill="1" applyBorder="1" applyAlignment="1" applyProtection="1">
      <alignment vertical="top" wrapText="1"/>
    </xf>
    <xf numFmtId="0" fontId="12" fillId="2" borderId="47" xfId="0" applyFont="1" applyFill="1" applyBorder="1" applyAlignment="1" applyProtection="1"/>
    <xf numFmtId="0" fontId="12" fillId="2" borderId="72" xfId="0" applyFont="1" applyFill="1" applyBorder="1" applyAlignment="1" applyProtection="1">
      <alignment vertical="center" wrapText="1"/>
    </xf>
    <xf numFmtId="0" fontId="12" fillId="2" borderId="83" xfId="0" applyFont="1" applyFill="1" applyBorder="1" applyAlignment="1" applyProtection="1">
      <alignment horizontal="left"/>
    </xf>
    <xf numFmtId="0" fontId="12" fillId="2" borderId="72" xfId="0" applyFont="1" applyFill="1" applyBorder="1" applyProtection="1"/>
    <xf numFmtId="0" fontId="12" fillId="2" borderId="50" xfId="0" applyFont="1" applyFill="1" applyBorder="1" applyProtection="1"/>
    <xf numFmtId="0" fontId="12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horizontal="right" vertical="center"/>
    </xf>
    <xf numFmtId="0" fontId="12" fillId="2" borderId="72" xfId="0" applyFont="1" applyFill="1" applyBorder="1" applyAlignment="1" applyProtection="1"/>
    <xf numFmtId="0" fontId="12" fillId="2" borderId="76" xfId="0" applyFont="1" applyFill="1" applyBorder="1" applyAlignment="1" applyProtection="1">
      <alignment horizontal="center" vertical="center"/>
    </xf>
    <xf numFmtId="0" fontId="12" fillId="2" borderId="41" xfId="0" applyFont="1" applyFill="1" applyBorder="1" applyAlignment="1" applyProtection="1">
      <alignment horizontal="center"/>
    </xf>
    <xf numFmtId="0" fontId="10" fillId="2" borderId="41" xfId="0" applyFont="1" applyFill="1" applyBorder="1" applyAlignment="1" applyProtection="1">
      <alignment horizontal="left" vertical="top" wrapText="1"/>
    </xf>
    <xf numFmtId="0" fontId="4" fillId="2" borderId="49" xfId="0" applyFont="1" applyFill="1" applyBorder="1" applyAlignment="1" applyProtection="1">
      <alignment vertical="center" wrapText="1"/>
    </xf>
    <xf numFmtId="0" fontId="12" fillId="2" borderId="84" xfId="0" applyFont="1" applyFill="1" applyBorder="1" applyAlignment="1" applyProtection="1">
      <alignment horizontal="center" vertical="center"/>
    </xf>
    <xf numFmtId="0" fontId="12" fillId="2" borderId="81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 wrapText="1"/>
    </xf>
    <xf numFmtId="0" fontId="4" fillId="2" borderId="149" xfId="0" applyFont="1" applyFill="1" applyBorder="1" applyAlignment="1" applyProtection="1">
      <alignment horizontal="center" vertical="center" wrapText="1"/>
    </xf>
    <xf numFmtId="49" fontId="12" fillId="2" borderId="76" xfId="0" applyNumberFormat="1" applyFont="1" applyFill="1" applyBorder="1" applyAlignment="1" applyProtection="1">
      <alignment horizontal="center" vertical="center"/>
    </xf>
    <xf numFmtId="49" fontId="12" fillId="2" borderId="69" xfId="0" applyNumberFormat="1" applyFont="1" applyFill="1" applyBorder="1" applyAlignment="1" applyProtection="1">
      <alignment horizontal="center" vertical="center"/>
    </xf>
    <xf numFmtId="49" fontId="12" fillId="2" borderId="8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 vertical="center"/>
    </xf>
    <xf numFmtId="0" fontId="12" fillId="2" borderId="76" xfId="0" applyFont="1" applyFill="1" applyBorder="1" applyAlignment="1" applyProtection="1">
      <alignment horizontal="center"/>
    </xf>
    <xf numFmtId="0" fontId="10" fillId="2" borderId="0" xfId="0" applyFont="1" applyFill="1" applyAlignment="1" applyProtection="1">
      <alignment horizontal="center" wrapText="1"/>
    </xf>
    <xf numFmtId="0" fontId="12" fillId="2" borderId="0" xfId="0" applyFont="1" applyFill="1" applyAlignment="1" applyProtection="1">
      <alignment horizontal="center" vertical="center" wrapText="1"/>
    </xf>
    <xf numFmtId="0" fontId="12" fillId="2" borderId="41" xfId="0" applyFont="1" applyFill="1" applyBorder="1" applyAlignment="1" applyProtection="1">
      <alignment horizontal="center" vertical="center" wrapText="1"/>
    </xf>
    <xf numFmtId="0" fontId="12" fillId="2" borderId="76" xfId="0" applyFont="1" applyFill="1" applyBorder="1" applyAlignment="1" applyProtection="1">
      <alignment horizontal="center" vertical="center" wrapText="1"/>
    </xf>
    <xf numFmtId="0" fontId="12" fillId="2" borderId="85" xfId="0" applyFont="1" applyFill="1" applyBorder="1" applyAlignment="1" applyProtection="1">
      <alignment horizontal="center" vertical="center"/>
    </xf>
    <xf numFmtId="0" fontId="23" fillId="2" borderId="0" xfId="0" applyFont="1" applyFill="1" applyAlignment="1" applyProtection="1">
      <alignment wrapText="1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 wrapText="1"/>
    </xf>
    <xf numFmtId="0" fontId="18" fillId="2" borderId="0" xfId="0" applyFont="1" applyFill="1" applyBorder="1" applyAlignment="1" applyProtection="1">
      <alignment wrapText="1"/>
    </xf>
    <xf numFmtId="0" fontId="20" fillId="2" borderId="0" xfId="0" applyFont="1" applyFill="1" applyBorder="1" applyAlignment="1" applyProtection="1">
      <alignment wrapText="1"/>
    </xf>
    <xf numFmtId="0" fontId="17" fillId="2" borderId="0" xfId="0" applyFont="1" applyFill="1" applyAlignment="1" applyProtection="1">
      <alignment horizontal="center" vertical="center" wrapText="1"/>
    </xf>
    <xf numFmtId="0" fontId="17" fillId="2" borderId="154" xfId="0" applyFont="1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>
      <alignment horizontal="center" vertical="center" wrapText="1"/>
    </xf>
    <xf numFmtId="0" fontId="23" fillId="2" borderId="0" xfId="0" applyFont="1" applyFill="1" applyAlignment="1" applyProtection="1">
      <alignment horizontal="center" vertical="center" wrapText="1"/>
    </xf>
    <xf numFmtId="3" fontId="20" fillId="2" borderId="111" xfId="0" applyNumberFormat="1" applyFont="1" applyFill="1" applyBorder="1" applyAlignment="1" applyProtection="1">
      <alignment horizontal="center" vertical="center" wrapText="1"/>
    </xf>
    <xf numFmtId="49" fontId="26" fillId="5" borderId="113" xfId="0" applyNumberFormat="1" applyFont="1" applyFill="1" applyBorder="1" applyAlignment="1" applyProtection="1">
      <alignment horizontal="center" vertical="center" wrapText="1"/>
    </xf>
    <xf numFmtId="4" fontId="21" fillId="5" borderId="67" xfId="0" applyNumberFormat="1" applyFont="1" applyFill="1" applyBorder="1" applyAlignment="1" applyProtection="1">
      <alignment horizontal="center" vertical="center" wrapText="1"/>
    </xf>
    <xf numFmtId="49" fontId="26" fillId="5" borderId="67" xfId="0" applyNumberFormat="1" applyFont="1" applyFill="1" applyBorder="1" applyAlignment="1" applyProtection="1">
      <alignment horizontal="center" vertical="center" wrapText="1"/>
    </xf>
    <xf numFmtId="4" fontId="21" fillId="5" borderId="68" xfId="0" applyNumberFormat="1" applyFont="1" applyFill="1" applyBorder="1" applyAlignment="1" applyProtection="1">
      <alignment horizontal="center" vertical="center" wrapText="1"/>
    </xf>
    <xf numFmtId="0" fontId="20" fillId="2" borderId="122" xfId="0" applyFont="1" applyFill="1" applyBorder="1" applyAlignment="1" applyProtection="1">
      <alignment horizontal="center" vertical="center" wrapText="1"/>
    </xf>
    <xf numFmtId="3" fontId="20" fillId="2" borderId="124" xfId="0" applyNumberFormat="1" applyFont="1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>
      <alignment wrapText="1"/>
    </xf>
    <xf numFmtId="0" fontId="21" fillId="6" borderId="131" xfId="3" applyFont="1" applyFill="1" applyBorder="1" applyAlignment="1" applyProtection="1">
      <alignment horizontal="center" vertical="center" wrapText="1"/>
    </xf>
    <xf numFmtId="0" fontId="21" fillId="6" borderId="132" xfId="3" applyFont="1" applyFill="1" applyBorder="1" applyAlignment="1" applyProtection="1">
      <alignment horizontal="center" vertical="center" wrapText="1"/>
    </xf>
    <xf numFmtId="0" fontId="21" fillId="6" borderId="37" xfId="3" applyFont="1" applyFill="1" applyBorder="1" applyAlignment="1" applyProtection="1">
      <alignment horizontal="center" vertical="center" wrapText="1"/>
    </xf>
    <xf numFmtId="3" fontId="25" fillId="0" borderId="119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120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121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149" xfId="0" applyFont="1" applyFill="1" applyBorder="1" applyAlignment="1" applyProtection="1">
      <alignment horizontal="center" vertical="center" wrapText="1"/>
    </xf>
    <xf numFmtId="0" fontId="21" fillId="4" borderId="153" xfId="0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 applyProtection="1">
      <alignment wrapText="1"/>
    </xf>
    <xf numFmtId="0" fontId="19" fillId="2" borderId="0" xfId="0" applyFont="1" applyFill="1" applyBorder="1" applyAlignment="1" applyProtection="1">
      <alignment vertical="center" wrapText="1"/>
    </xf>
    <xf numFmtId="0" fontId="17" fillId="2" borderId="154" xfId="0" applyFont="1" applyFill="1" applyBorder="1" applyAlignment="1" applyProtection="1">
      <alignment wrapText="1"/>
    </xf>
    <xf numFmtId="0" fontId="17" fillId="2" borderId="2" xfId="0" applyFont="1" applyFill="1" applyBorder="1" applyAlignment="1" applyProtection="1">
      <alignment wrapText="1"/>
    </xf>
    <xf numFmtId="0" fontId="27" fillId="2" borderId="0" xfId="0" applyFont="1" applyFill="1" applyAlignment="1" applyProtection="1">
      <alignment horizontal="center" wrapText="1"/>
    </xf>
    <xf numFmtId="2" fontId="27" fillId="2" borderId="162" xfId="0" applyNumberFormat="1" applyFont="1" applyFill="1" applyBorder="1" applyAlignment="1" applyProtection="1">
      <alignment horizontal="center" wrapText="1"/>
    </xf>
    <xf numFmtId="0" fontId="20" fillId="2" borderId="147" xfId="0" applyFont="1" applyFill="1" applyBorder="1" applyAlignment="1" applyProtection="1">
      <alignment horizontal="center" vertical="center" wrapText="1"/>
    </xf>
    <xf numFmtId="3" fontId="21" fillId="0" borderId="38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39" xfId="0" applyNumberFormat="1" applyFont="1" applyFill="1" applyBorder="1" applyAlignment="1" applyProtection="1">
      <alignment horizontal="center" vertical="center"/>
      <protection locked="0"/>
    </xf>
    <xf numFmtId="3" fontId="25" fillId="0" borderId="35" xfId="0" applyNumberFormat="1" applyFont="1" applyFill="1" applyBorder="1" applyAlignment="1" applyProtection="1">
      <alignment horizontal="center" vertical="center"/>
      <protection locked="0"/>
    </xf>
    <xf numFmtId="3" fontId="25" fillId="0" borderId="36" xfId="0" applyNumberFormat="1" applyFont="1" applyFill="1" applyBorder="1" applyAlignment="1" applyProtection="1">
      <alignment horizontal="center" vertical="center"/>
      <protection locked="0"/>
    </xf>
    <xf numFmtId="4" fontId="25" fillId="0" borderId="38" xfId="0" applyNumberFormat="1" applyFont="1" applyFill="1" applyBorder="1" applyAlignment="1" applyProtection="1">
      <alignment horizontal="center" vertical="center"/>
      <protection locked="0"/>
    </xf>
    <xf numFmtId="4" fontId="25" fillId="0" borderId="6" xfId="0" applyNumberFormat="1" applyFont="1" applyFill="1" applyBorder="1" applyAlignment="1" applyProtection="1">
      <alignment horizontal="center" vertical="center"/>
      <protection locked="0"/>
    </xf>
    <xf numFmtId="3" fontId="25" fillId="0" borderId="59" xfId="0" applyNumberFormat="1" applyFont="1" applyFill="1" applyBorder="1" applyAlignment="1" applyProtection="1">
      <alignment horizontal="center" vertical="center"/>
      <protection locked="0"/>
    </xf>
    <xf numFmtId="3" fontId="25" fillId="0" borderId="60" xfId="0" applyNumberFormat="1" applyFont="1" applyFill="1" applyBorder="1" applyAlignment="1" applyProtection="1">
      <alignment horizontal="center" vertical="center"/>
      <protection locked="0"/>
    </xf>
    <xf numFmtId="4" fontId="25" fillId="0" borderId="60" xfId="0" applyNumberFormat="1" applyFont="1" applyFill="1" applyBorder="1" applyAlignment="1" applyProtection="1">
      <alignment horizontal="center" vertical="center"/>
      <protection locked="0"/>
    </xf>
    <xf numFmtId="4" fontId="25" fillId="0" borderId="61" xfId="0" applyNumberFormat="1" applyFont="1" applyFill="1" applyBorder="1" applyAlignment="1" applyProtection="1">
      <alignment horizontal="center" vertical="center"/>
      <protection locked="0"/>
    </xf>
    <xf numFmtId="4" fontId="25" fillId="0" borderId="120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Protection="1"/>
    <xf numFmtId="0" fontId="12" fillId="0" borderId="14" xfId="0" applyFont="1" applyFill="1" applyBorder="1" applyProtection="1"/>
    <xf numFmtId="0" fontId="5" fillId="2" borderId="149" xfId="0" applyFont="1" applyFill="1" applyBorder="1" applyAlignment="1" applyProtection="1">
      <alignment horizontal="center" vertical="center" wrapText="1"/>
      <protection hidden="1"/>
    </xf>
    <xf numFmtId="0" fontId="7" fillId="0" borderId="149" xfId="0" applyFont="1" applyFill="1" applyBorder="1" applyAlignment="1" applyProtection="1">
      <alignment horizontal="center" vertical="center" wrapText="1"/>
      <protection hidden="1"/>
    </xf>
    <xf numFmtId="0" fontId="6" fillId="0" borderId="149" xfId="0" applyFont="1" applyBorder="1" applyAlignment="1" applyProtection="1">
      <alignment horizontal="center" vertical="center" wrapText="1"/>
      <protection hidden="1"/>
    </xf>
    <xf numFmtId="0" fontId="10" fillId="0" borderId="167" xfId="0" applyFont="1" applyFill="1" applyBorder="1" applyAlignment="1" applyProtection="1"/>
    <xf numFmtId="0" fontId="10" fillId="0" borderId="168" xfId="0" applyFont="1" applyFill="1" applyBorder="1" applyAlignment="1" applyProtection="1">
      <alignment horizontal="center"/>
    </xf>
    <xf numFmtId="0" fontId="12" fillId="2" borderId="155" xfId="0" applyFont="1" applyFill="1" applyBorder="1" applyAlignment="1" applyProtection="1">
      <alignment horizontal="center"/>
    </xf>
    <xf numFmtId="0" fontId="12" fillId="2" borderId="148" xfId="0" applyFont="1" applyFill="1" applyBorder="1" applyProtection="1"/>
    <xf numFmtId="0" fontId="12" fillId="2" borderId="65" xfId="0" applyFont="1" applyFill="1" applyBorder="1" applyProtection="1"/>
    <xf numFmtId="0" fontId="10" fillId="0" borderId="171" xfId="0" applyFont="1" applyFill="1" applyBorder="1" applyAlignment="1" applyProtection="1"/>
    <xf numFmtId="0" fontId="10" fillId="0" borderId="169" xfId="0" applyFont="1" applyFill="1" applyBorder="1" applyAlignment="1" applyProtection="1"/>
    <xf numFmtId="0" fontId="12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0" fontId="2" fillId="0" borderId="173" xfId="1" applyFont="1" applyFill="1" applyBorder="1" applyAlignment="1" applyProtection="1">
      <alignment horizontal="left" vertical="center" wrapText="1"/>
      <protection hidden="1"/>
    </xf>
    <xf numFmtId="0" fontId="6" fillId="0" borderId="172" xfId="0" applyFont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12" fillId="2" borderId="0" xfId="0" applyFont="1" applyFill="1" applyProtection="1"/>
    <xf numFmtId="0" fontId="30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vertical="center" textRotation="90" wrapText="1"/>
    </xf>
    <xf numFmtId="0" fontId="10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right" vertical="center"/>
    </xf>
    <xf numFmtId="3" fontId="20" fillId="2" borderId="153" xfId="0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right" vertical="center" wrapText="1"/>
    </xf>
    <xf numFmtId="0" fontId="15" fillId="2" borderId="0" xfId="0" applyFont="1" applyFill="1" applyBorder="1" applyAlignment="1" applyProtection="1">
      <alignment horizontal="center" vertical="center" wrapText="1"/>
    </xf>
    <xf numFmtId="0" fontId="16" fillId="2" borderId="47" xfId="0" applyFont="1" applyFill="1" applyBorder="1" applyAlignment="1" applyProtection="1">
      <alignment horizontal="center"/>
    </xf>
    <xf numFmtId="0" fontId="16" fillId="2" borderId="47" xfId="0" applyFont="1" applyFill="1" applyBorder="1" applyAlignment="1" applyProtection="1">
      <alignment horizontal="center" vertical="center"/>
    </xf>
    <xf numFmtId="4" fontId="25" fillId="0" borderId="39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Protection="1"/>
    <xf numFmtId="0" fontId="8" fillId="2" borderId="0" xfId="0" applyFont="1" applyFill="1" applyBorder="1" applyAlignment="1">
      <alignment horizontal="center" vertical="center" wrapText="1"/>
    </xf>
    <xf numFmtId="3" fontId="25" fillId="0" borderId="101" xfId="0" applyNumberFormat="1" applyFont="1" applyFill="1" applyBorder="1" applyAlignment="1" applyProtection="1">
      <alignment horizontal="center" vertical="center"/>
      <protection locked="0"/>
    </xf>
    <xf numFmtId="0" fontId="21" fillId="6" borderId="9" xfId="3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 applyProtection="1">
      <alignment horizontal="left" wrapText="1"/>
    </xf>
    <xf numFmtId="4" fontId="21" fillId="7" borderId="108" xfId="0" applyNumberFormat="1" applyFont="1" applyFill="1" applyBorder="1" applyAlignment="1" applyProtection="1">
      <alignment horizontal="center" vertical="center" wrapText="1"/>
    </xf>
    <xf numFmtId="4" fontId="21" fillId="7" borderId="102" xfId="0" applyNumberFormat="1" applyFont="1" applyFill="1" applyBorder="1" applyAlignment="1" applyProtection="1">
      <alignment horizontal="center" vertical="center" wrapText="1"/>
    </xf>
    <xf numFmtId="3" fontId="25" fillId="0" borderId="120" xfId="0" applyNumberFormat="1" applyFont="1" applyFill="1" applyBorder="1" applyAlignment="1" applyProtection="1">
      <alignment horizontal="center" vertical="center"/>
      <protection locked="0"/>
    </xf>
    <xf numFmtId="0" fontId="21" fillId="6" borderId="29" xfId="3" applyFont="1" applyFill="1" applyBorder="1" applyAlignment="1" applyProtection="1">
      <alignment horizontal="center" vertical="center" wrapText="1"/>
    </xf>
    <xf numFmtId="49" fontId="21" fillId="7" borderId="58" xfId="0" applyNumberFormat="1" applyFont="1" applyFill="1" applyBorder="1" applyAlignment="1" applyProtection="1">
      <alignment horizontal="center" vertical="center" wrapText="1"/>
    </xf>
    <xf numFmtId="4" fontId="21" fillId="7" borderId="127" xfId="0" applyNumberFormat="1" applyFont="1" applyFill="1" applyBorder="1" applyAlignment="1" applyProtection="1">
      <alignment horizontal="center" vertical="center" wrapText="1"/>
    </xf>
    <xf numFmtId="49" fontId="21" fillId="7" borderId="20" xfId="0" applyNumberFormat="1" applyFont="1" applyFill="1" applyBorder="1" applyAlignment="1" applyProtection="1">
      <alignment horizontal="center" vertical="center" wrapText="1"/>
    </xf>
    <xf numFmtId="3" fontId="25" fillId="0" borderId="181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182" xfId="0" applyNumberFormat="1" applyFont="1" applyFill="1" applyBorder="1" applyAlignment="1" applyProtection="1">
      <alignment horizontal="center" vertical="center" wrapText="1"/>
      <protection locked="0"/>
    </xf>
    <xf numFmtId="3" fontId="25" fillId="2" borderId="182" xfId="0" applyNumberFormat="1" applyFont="1" applyFill="1" applyBorder="1" applyAlignment="1" applyProtection="1">
      <alignment horizontal="center" vertical="center" wrapText="1"/>
    </xf>
    <xf numFmtId="3" fontId="25" fillId="2" borderId="183" xfId="0" applyNumberFormat="1" applyFont="1" applyFill="1" applyBorder="1" applyAlignment="1" applyProtection="1">
      <alignment horizontal="center" vertical="center" wrapText="1"/>
    </xf>
    <xf numFmtId="0" fontId="25" fillId="0" borderId="189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90" xfId="0" applyNumberFormat="1" applyFont="1" applyFill="1" applyBorder="1" applyAlignment="1" applyProtection="1">
      <alignment horizontal="center" vertical="center" wrapText="1"/>
      <protection locked="0"/>
    </xf>
    <xf numFmtId="3" fontId="20" fillId="2" borderId="195" xfId="0" applyNumberFormat="1" applyFont="1" applyFill="1" applyBorder="1" applyAlignment="1" applyProtection="1">
      <alignment horizontal="center" vertical="center" wrapText="1"/>
    </xf>
    <xf numFmtId="49" fontId="21" fillId="7" borderId="187" xfId="0" applyNumberFormat="1" applyFont="1" applyFill="1" applyBorder="1" applyAlignment="1" applyProtection="1">
      <alignment horizontal="center" vertical="center" wrapText="1"/>
    </xf>
    <xf numFmtId="3" fontId="25" fillId="0" borderId="184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198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199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200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201" xfId="0" applyNumberFormat="1" applyFont="1" applyFill="1" applyBorder="1" applyAlignment="1" applyProtection="1">
      <alignment horizontal="center" vertical="center" wrapText="1"/>
      <protection locked="0"/>
    </xf>
    <xf numFmtId="0" fontId="21" fillId="6" borderId="202" xfId="3" applyFont="1" applyFill="1" applyBorder="1" applyAlignment="1" applyProtection="1">
      <alignment horizontal="center" vertical="center" wrapText="1"/>
    </xf>
    <xf numFmtId="0" fontId="21" fillId="6" borderId="205" xfId="3" applyFont="1" applyFill="1" applyBorder="1" applyAlignment="1" applyProtection="1">
      <alignment horizontal="center" vertical="center" wrapText="1"/>
    </xf>
    <xf numFmtId="0" fontId="21" fillId="6" borderId="187" xfId="3" applyFont="1" applyFill="1" applyBorder="1" applyAlignment="1" applyProtection="1">
      <alignment horizontal="center" vertical="center" wrapText="1"/>
    </xf>
    <xf numFmtId="4" fontId="21" fillId="0" borderId="184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198" xfId="0" applyNumberFormat="1" applyFont="1" applyFill="1" applyBorder="1" applyAlignment="1" applyProtection="1">
      <alignment horizontal="center" vertical="center"/>
      <protection locked="0"/>
    </xf>
    <xf numFmtId="4" fontId="21" fillId="0" borderId="19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4" xfId="0" applyFont="1" applyBorder="1" applyAlignment="1" applyProtection="1">
      <alignment horizontal="center" vertical="center" wrapText="1"/>
      <protection hidden="1"/>
    </xf>
    <xf numFmtId="3" fontId="17" fillId="2" borderId="0" xfId="0" applyNumberFormat="1" applyFont="1" applyFill="1" applyAlignment="1" applyProtection="1">
      <alignment wrapText="1"/>
    </xf>
    <xf numFmtId="3" fontId="21" fillId="0" borderId="206" xfId="0" applyNumberFormat="1" applyFont="1" applyFill="1" applyBorder="1" applyAlignment="1" applyProtection="1">
      <alignment horizontal="center" vertical="center" wrapText="1"/>
      <protection locked="0"/>
    </xf>
    <xf numFmtId="3" fontId="30" fillId="2" borderId="0" xfId="0" applyNumberFormat="1" applyFont="1" applyFill="1" applyBorder="1" applyAlignment="1" applyProtection="1">
      <alignment horizontal="center" vertical="center"/>
    </xf>
    <xf numFmtId="2" fontId="25" fillId="2" borderId="0" xfId="0" applyNumberFormat="1" applyFont="1" applyFill="1" applyBorder="1" applyAlignment="1" applyProtection="1">
      <alignment horizontal="center" vertical="center" wrapText="1"/>
    </xf>
    <xf numFmtId="2" fontId="25" fillId="2" borderId="156" xfId="0" applyNumberFormat="1" applyFont="1" applyFill="1" applyBorder="1" applyAlignment="1" applyProtection="1">
      <alignment horizontal="center" vertical="center" wrapText="1"/>
    </xf>
    <xf numFmtId="2" fontId="29" fillId="2" borderId="162" xfId="0" applyNumberFormat="1" applyFont="1" applyFill="1" applyBorder="1" applyAlignment="1" applyProtection="1">
      <alignment horizontal="center" wrapText="1"/>
    </xf>
    <xf numFmtId="2" fontId="28" fillId="2" borderId="74" xfId="0" applyNumberFormat="1" applyFont="1" applyFill="1" applyBorder="1" applyAlignment="1" applyProtection="1"/>
    <xf numFmtId="2" fontId="28" fillId="2" borderId="166" xfId="0" applyNumberFormat="1" applyFont="1" applyFill="1" applyBorder="1" applyAlignment="1" applyProtection="1">
      <alignment horizontal="center"/>
    </xf>
    <xf numFmtId="2" fontId="28" fillId="2" borderId="165" xfId="0" applyNumberFormat="1" applyFont="1" applyFill="1" applyBorder="1" applyAlignment="1" applyProtection="1">
      <alignment horizontal="center" wrapText="1"/>
    </xf>
    <xf numFmtId="0" fontId="12" fillId="2" borderId="0" xfId="0" applyFont="1" applyFill="1" applyProtection="1"/>
    <xf numFmtId="0" fontId="12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Protection="1"/>
    <xf numFmtId="0" fontId="10" fillId="2" borderId="0" xfId="0" applyFont="1" applyFill="1" applyAlignment="1" applyProtection="1">
      <alignment wrapText="1"/>
    </xf>
    <xf numFmtId="0" fontId="12" fillId="2" borderId="0" xfId="0" applyFont="1" applyFill="1" applyAlignment="1" applyProtection="1">
      <alignment wrapText="1"/>
    </xf>
    <xf numFmtId="1" fontId="12" fillId="8" borderId="145" xfId="0" applyNumberFormat="1" applyFont="1" applyFill="1" applyBorder="1" applyAlignment="1" applyProtection="1">
      <alignment horizontal="center" vertical="center"/>
    </xf>
    <xf numFmtId="1" fontId="12" fillId="8" borderId="204" xfId="0" applyNumberFormat="1" applyFont="1" applyFill="1" applyBorder="1" applyAlignment="1" applyProtection="1">
      <alignment horizontal="center" vertical="center"/>
    </xf>
    <xf numFmtId="0" fontId="12" fillId="2" borderId="204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 applyProtection="1"/>
    <xf numFmtId="2" fontId="12" fillId="8" borderId="217" xfId="0" applyNumberFormat="1" applyFont="1" applyFill="1" applyBorder="1" applyAlignment="1" applyProtection="1">
      <alignment horizontal="center" vertical="center"/>
    </xf>
    <xf numFmtId="1" fontId="8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Protection="1"/>
    <xf numFmtId="49" fontId="12" fillId="2" borderId="159" xfId="0" applyNumberFormat="1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2" fontId="12" fillId="0" borderId="218" xfId="0" applyNumberFormat="1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/>
    </xf>
    <xf numFmtId="0" fontId="12" fillId="2" borderId="0" xfId="0" applyFont="1" applyFill="1" applyProtection="1"/>
    <xf numFmtId="0" fontId="19" fillId="2" borderId="0" xfId="0" applyFont="1" applyFill="1" applyBorder="1" applyAlignment="1" applyProtection="1">
      <alignment horizontal="left" wrapText="1"/>
    </xf>
    <xf numFmtId="49" fontId="21" fillId="7" borderId="20" xfId="0" applyNumberFormat="1" applyFont="1" applyFill="1" applyBorder="1" applyAlignment="1" applyProtection="1">
      <alignment horizontal="center" vertical="center" wrapText="1"/>
    </xf>
    <xf numFmtId="0" fontId="2" fillId="0" borderId="208" xfId="1" applyFont="1" applyFill="1" applyBorder="1" applyAlignment="1" applyProtection="1">
      <alignment horizontal="left" vertical="center" wrapText="1"/>
      <protection hidden="1"/>
    </xf>
    <xf numFmtId="0" fontId="2" fillId="0" borderId="209" xfId="1" applyFont="1" applyFill="1" applyBorder="1" applyAlignment="1" applyProtection="1">
      <alignment horizontal="left" vertical="center" wrapText="1"/>
      <protection hidden="1"/>
    </xf>
    <xf numFmtId="49" fontId="12" fillId="2" borderId="208" xfId="0" applyNumberFormat="1" applyFont="1" applyFill="1" applyBorder="1" applyAlignment="1" applyProtection="1">
      <alignment horizontal="center" vertical="center"/>
    </xf>
    <xf numFmtId="3" fontId="25" fillId="2" borderId="0" xfId="0" applyNumberFormat="1" applyFont="1" applyFill="1" applyBorder="1" applyAlignment="1" applyProtection="1">
      <alignment horizontal="center" vertical="center" wrapText="1"/>
    </xf>
    <xf numFmtId="3" fontId="25" fillId="2" borderId="0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226" xfId="0" applyNumberFormat="1" applyFont="1" applyFill="1" applyBorder="1" applyAlignment="1" applyProtection="1">
      <alignment horizontal="center" vertical="center" wrapText="1"/>
      <protection locked="0"/>
    </xf>
    <xf numFmtId="3" fontId="25" fillId="2" borderId="227" xfId="0" applyNumberFormat="1" applyFont="1" applyFill="1" applyBorder="1" applyAlignment="1" applyProtection="1">
      <alignment horizontal="center" vertical="center" wrapText="1"/>
    </xf>
    <xf numFmtId="3" fontId="25" fillId="0" borderId="227" xfId="0" applyNumberFormat="1" applyFont="1" applyFill="1" applyBorder="1" applyAlignment="1" applyProtection="1">
      <alignment horizontal="center" vertical="center" wrapText="1"/>
      <protection locked="0"/>
    </xf>
    <xf numFmtId="0" fontId="32" fillId="2" borderId="0" xfId="0" applyFont="1" applyFill="1" applyBorder="1" applyAlignment="1" applyProtection="1">
      <alignment horizontal="left" vertical="center" wrapText="1"/>
    </xf>
    <xf numFmtId="0" fontId="23" fillId="8" borderId="0" xfId="0" applyFont="1" applyFill="1" applyAlignment="1" applyProtection="1">
      <alignment horizontal="center" vertical="center" wrapText="1"/>
    </xf>
    <xf numFmtId="0" fontId="17" fillId="5" borderId="187" xfId="0" applyFont="1" applyFill="1" applyBorder="1" applyAlignment="1" applyProtection="1">
      <alignment horizontal="center" vertical="center" wrapText="1"/>
    </xf>
    <xf numFmtId="0" fontId="32" fillId="2" borderId="0" xfId="0" applyFont="1" applyFill="1" applyBorder="1" applyAlignment="1" applyProtection="1">
      <alignment horizontal="left" vertical="center" wrapText="1"/>
    </xf>
    <xf numFmtId="0" fontId="21" fillId="5" borderId="228" xfId="0" applyFont="1" applyFill="1" applyBorder="1" applyAlignment="1" applyProtection="1">
      <alignment horizontal="center" vertical="center" wrapText="1"/>
    </xf>
    <xf numFmtId="0" fontId="21" fillId="4" borderId="241" xfId="0" applyFont="1" applyFill="1" applyBorder="1" applyAlignment="1" applyProtection="1">
      <alignment horizontal="center" vertical="center" textRotation="180" wrapText="1"/>
    </xf>
    <xf numFmtId="3" fontId="20" fillId="2" borderId="210" xfId="0" applyNumberFormat="1" applyFont="1" applyFill="1" applyBorder="1" applyAlignment="1" applyProtection="1">
      <alignment horizontal="center" vertical="center" wrapText="1"/>
    </xf>
    <xf numFmtId="3" fontId="25" fillId="2" borderId="242" xfId="0" applyNumberFormat="1" applyFont="1" applyFill="1" applyBorder="1" applyAlignment="1" applyProtection="1">
      <alignment horizontal="center" vertical="center" wrapText="1"/>
    </xf>
    <xf numFmtId="3" fontId="25" fillId="0" borderId="223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224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225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221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217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218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alignment horizontal="center" vertical="center" wrapText="1"/>
    </xf>
    <xf numFmtId="0" fontId="32" fillId="2" borderId="154" xfId="0" applyFont="1" applyFill="1" applyBorder="1" applyAlignment="1" applyProtection="1">
      <alignment horizontal="left" vertical="center" wrapText="1"/>
    </xf>
    <xf numFmtId="0" fontId="31" fillId="2" borderId="0" xfId="4" applyFill="1" applyAlignment="1" applyProtection="1"/>
    <xf numFmtId="0" fontId="8" fillId="2" borderId="0" xfId="0" applyFont="1" applyFill="1" applyBorder="1" applyAlignment="1">
      <alignment horizontal="center" vertical="center" wrapText="1"/>
    </xf>
    <xf numFmtId="0" fontId="12" fillId="2" borderId="0" xfId="0" applyFont="1" applyFill="1" applyProtection="1"/>
    <xf numFmtId="0" fontId="12" fillId="2" borderId="220" xfId="0" applyFont="1" applyFill="1" applyBorder="1" applyAlignment="1" applyProtection="1">
      <alignment horizontal="center" vertical="center"/>
    </xf>
    <xf numFmtId="2" fontId="28" fillId="2" borderId="166" xfId="0" applyNumberFormat="1" applyFont="1" applyFill="1" applyBorder="1" applyAlignment="1" applyProtection="1">
      <alignment horizontal="center"/>
    </xf>
    <xf numFmtId="3" fontId="25" fillId="2" borderId="0" xfId="0" applyNumberFormat="1" applyFont="1" applyFill="1" applyBorder="1" applyAlignment="1" applyProtection="1">
      <alignment horizontal="left" vertical="top" wrapText="1"/>
    </xf>
    <xf numFmtId="4" fontId="21" fillId="7" borderId="187" xfId="0" applyNumberFormat="1" applyFont="1" applyFill="1" applyBorder="1" applyAlignment="1" applyProtection="1">
      <alignment horizontal="center" vertical="center" wrapText="1"/>
    </xf>
    <xf numFmtId="4" fontId="25" fillId="0" borderId="247" xfId="0" applyNumberFormat="1" applyFont="1" applyFill="1" applyBorder="1" applyAlignment="1" applyProtection="1">
      <alignment horizontal="center" vertical="center"/>
      <protection locked="0"/>
    </xf>
    <xf numFmtId="4" fontId="21" fillId="4" borderId="0" xfId="0" applyNumberFormat="1" applyFont="1" applyFill="1" applyBorder="1" applyAlignment="1" applyProtection="1">
      <alignment horizontal="center" vertical="center" textRotation="180" wrapText="1"/>
    </xf>
    <xf numFmtId="0" fontId="20" fillId="2" borderId="0" xfId="0" applyFont="1" applyFill="1" applyBorder="1" applyAlignment="1" applyProtection="1">
      <alignment horizontal="center" vertical="center" wrapText="1"/>
    </xf>
    <xf numFmtId="0" fontId="23" fillId="2" borderId="0" xfId="0" applyFont="1" applyFill="1" applyBorder="1" applyAlignment="1" applyProtection="1">
      <alignment wrapText="1"/>
    </xf>
    <xf numFmtId="0" fontId="23" fillId="2" borderId="232" xfId="0" applyFont="1" applyFill="1" applyBorder="1" applyAlignment="1" applyProtection="1">
      <alignment wrapText="1"/>
    </xf>
    <xf numFmtId="0" fontId="20" fillId="2" borderId="153" xfId="0" applyNumberFormat="1" applyFont="1" applyFill="1" applyBorder="1" applyAlignment="1" applyProtection="1">
      <alignment horizontal="center" vertical="center" wrapText="1"/>
    </xf>
    <xf numFmtId="49" fontId="21" fillId="7" borderId="217" xfId="0" applyNumberFormat="1" applyFont="1" applyFill="1" applyBorder="1" applyAlignment="1" applyProtection="1">
      <alignment horizontal="center" vertical="center" wrapText="1"/>
    </xf>
    <xf numFmtId="3" fontId="25" fillId="2" borderId="184" xfId="0" applyNumberFormat="1" applyFont="1" applyFill="1" applyBorder="1" applyAlignment="1" applyProtection="1">
      <alignment horizontal="center" vertical="center" wrapText="1"/>
    </xf>
    <xf numFmtId="0" fontId="5" fillId="2" borderId="204" xfId="0" applyFont="1" applyFill="1" applyBorder="1" applyAlignment="1" applyProtection="1">
      <alignment horizontal="center" vertical="center" wrapText="1"/>
      <protection hidden="1"/>
    </xf>
    <xf numFmtId="9" fontId="25" fillId="0" borderId="19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center"/>
      <protection hidden="1"/>
    </xf>
    <xf numFmtId="49" fontId="21" fillId="7" borderId="249" xfId="0" applyNumberFormat="1" applyFont="1" applyFill="1" applyBorder="1" applyAlignment="1" applyProtection="1">
      <alignment horizontal="center" vertical="center" wrapText="1"/>
    </xf>
    <xf numFmtId="0" fontId="25" fillId="0" borderId="25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5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53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54" xfId="0" applyNumberFormat="1" applyFont="1" applyFill="1" applyBorder="1" applyAlignment="1" applyProtection="1">
      <alignment horizontal="center" vertical="center" wrapText="1"/>
      <protection locked="0"/>
    </xf>
    <xf numFmtId="0" fontId="23" fillId="8" borderId="0" xfId="0" applyFont="1" applyFill="1" applyAlignment="1" applyProtection="1">
      <alignment wrapText="1"/>
    </xf>
    <xf numFmtId="3" fontId="25" fillId="8" borderId="187" xfId="0" applyNumberFormat="1" applyFont="1" applyFill="1" applyBorder="1" applyAlignment="1" applyProtection="1">
      <alignment horizontal="center" vertical="center" wrapText="1"/>
    </xf>
    <xf numFmtId="3" fontId="25" fillId="8" borderId="0" xfId="0" applyNumberFormat="1" applyFont="1" applyFill="1" applyBorder="1" applyAlignment="1" applyProtection="1">
      <alignment horizontal="center" vertical="center" wrapText="1"/>
    </xf>
    <xf numFmtId="9" fontId="25" fillId="8" borderId="0" xfId="0" applyNumberFormat="1" applyFont="1" applyFill="1" applyBorder="1" applyAlignment="1" applyProtection="1">
      <alignment horizontal="center" vertical="center" wrapText="1"/>
    </xf>
    <xf numFmtId="0" fontId="25" fillId="8" borderId="0" xfId="0" applyNumberFormat="1" applyFont="1" applyFill="1" applyBorder="1" applyAlignment="1" applyProtection="1">
      <alignment horizontal="center" vertical="center" wrapText="1"/>
    </xf>
    <xf numFmtId="2" fontId="12" fillId="0" borderId="217" xfId="0" applyNumberFormat="1" applyFont="1" applyFill="1" applyBorder="1" applyAlignment="1" applyProtection="1">
      <alignment horizontal="center" vertical="center"/>
      <protection locked="0"/>
    </xf>
    <xf numFmtId="1" fontId="12" fillId="0" borderId="224" xfId="0" applyNumberFormat="1" applyFont="1" applyFill="1" applyBorder="1" applyAlignment="1" applyProtection="1">
      <alignment horizontal="center" vertical="center"/>
      <protection locked="0"/>
    </xf>
    <xf numFmtId="1" fontId="12" fillId="0" borderId="225" xfId="0" applyNumberFormat="1" applyFont="1" applyFill="1" applyBorder="1" applyAlignment="1" applyProtection="1">
      <alignment horizontal="center" vertical="center"/>
      <protection locked="0"/>
    </xf>
    <xf numFmtId="1" fontId="12" fillId="8" borderId="222" xfId="0" applyNumberFormat="1" applyFont="1" applyFill="1" applyBorder="1" applyAlignment="1" applyProtection="1">
      <alignment horizontal="center" vertical="center"/>
    </xf>
    <xf numFmtId="1" fontId="12" fillId="8" borderId="208" xfId="0" applyNumberFormat="1" applyFont="1" applyFill="1" applyBorder="1" applyAlignment="1" applyProtection="1">
      <alignment horizontal="center" vertical="center"/>
    </xf>
    <xf numFmtId="2" fontId="12" fillId="8" borderId="211" xfId="0" applyNumberFormat="1" applyFont="1" applyFill="1" applyBorder="1" applyAlignment="1" applyProtection="1">
      <alignment horizontal="center" vertical="center"/>
    </xf>
    <xf numFmtId="0" fontId="35" fillId="2" borderId="0" xfId="0" applyFont="1" applyFill="1" applyAlignment="1" applyProtection="1">
      <alignment horizontal="left" vertical="top" wrapText="1"/>
    </xf>
    <xf numFmtId="0" fontId="12" fillId="2" borderId="204" xfId="0" applyFont="1" applyFill="1" applyBorder="1" applyAlignment="1" applyProtection="1">
      <alignment horizontal="center" vertical="center"/>
    </xf>
    <xf numFmtId="2" fontId="12" fillId="0" borderId="217" xfId="0" applyNumberFormat="1" applyFont="1" applyFill="1" applyBorder="1" applyAlignment="1" applyProtection="1">
      <alignment horizontal="center" vertical="center"/>
      <protection locked="0"/>
    </xf>
    <xf numFmtId="3" fontId="12" fillId="0" borderId="175" xfId="0" applyNumberFormat="1" applyFont="1" applyFill="1" applyBorder="1" applyAlignment="1" applyProtection="1">
      <alignment horizontal="center" vertical="center"/>
      <protection locked="0"/>
    </xf>
    <xf numFmtId="3" fontId="12" fillId="0" borderId="145" xfId="0" applyNumberFormat="1" applyFont="1" applyFill="1" applyBorder="1" applyAlignment="1" applyProtection="1">
      <alignment horizontal="center" vertical="center"/>
      <protection locked="0"/>
    </xf>
    <xf numFmtId="3" fontId="12" fillId="0" borderId="146" xfId="0" applyNumberFormat="1" applyFont="1" applyFill="1" applyBorder="1" applyAlignment="1" applyProtection="1">
      <alignment horizontal="center" vertical="center"/>
      <protection locked="0"/>
    </xf>
    <xf numFmtId="0" fontId="12" fillId="2" borderId="76" xfId="0" applyFont="1" applyFill="1" applyBorder="1" applyAlignment="1" applyProtection="1">
      <alignment horizontal="left"/>
    </xf>
    <xf numFmtId="0" fontId="12" fillId="2" borderId="81" xfId="0" applyFont="1" applyFill="1" applyBorder="1" applyAlignment="1" applyProtection="1">
      <alignment horizontal="left"/>
    </xf>
    <xf numFmtId="0" fontId="12" fillId="2" borderId="86" xfId="0" applyFont="1" applyFill="1" applyBorder="1" applyAlignment="1" applyProtection="1">
      <alignment horizontal="left"/>
    </xf>
    <xf numFmtId="0" fontId="12" fillId="2" borderId="76" xfId="0" applyFont="1" applyFill="1" applyBorder="1" applyAlignment="1" applyProtection="1">
      <alignment horizontal="center"/>
    </xf>
    <xf numFmtId="0" fontId="12" fillId="2" borderId="81" xfId="0" applyFont="1" applyFill="1" applyBorder="1" applyAlignment="1" applyProtection="1">
      <alignment horizontal="center"/>
    </xf>
    <xf numFmtId="0" fontId="12" fillId="2" borderId="86" xfId="0" applyFont="1" applyFill="1" applyBorder="1" applyAlignment="1" applyProtection="1">
      <alignment horizontal="center"/>
    </xf>
    <xf numFmtId="0" fontId="12" fillId="2" borderId="76" xfId="0" applyFont="1" applyFill="1" applyBorder="1" applyAlignment="1" applyProtection="1">
      <alignment horizontal="left" wrapText="1"/>
    </xf>
    <xf numFmtId="0" fontId="12" fillId="2" borderId="81" xfId="0" applyFont="1" applyFill="1" applyBorder="1" applyAlignment="1" applyProtection="1">
      <alignment horizontal="left" wrapText="1"/>
    </xf>
    <xf numFmtId="0" fontId="12" fillId="2" borderId="86" xfId="0" applyFont="1" applyFill="1" applyBorder="1" applyAlignment="1" applyProtection="1">
      <alignment horizontal="left" wrapText="1"/>
    </xf>
    <xf numFmtId="3" fontId="12" fillId="0" borderId="219" xfId="0" applyNumberFormat="1" applyFont="1" applyFill="1" applyBorder="1" applyAlignment="1" applyProtection="1">
      <alignment horizontal="center" vertical="center"/>
      <protection locked="0"/>
    </xf>
    <xf numFmtId="3" fontId="12" fillId="0" borderId="204" xfId="0" applyNumberFormat="1" applyFont="1" applyFill="1" applyBorder="1" applyAlignment="1" applyProtection="1">
      <alignment horizontal="center" vertical="center"/>
      <protection locked="0"/>
    </xf>
    <xf numFmtId="3" fontId="12" fillId="0" borderId="220" xfId="0" applyNumberFormat="1" applyFont="1" applyFill="1" applyBorder="1" applyAlignment="1" applyProtection="1">
      <alignment horizontal="center" vertical="center"/>
      <protection locked="0"/>
    </xf>
    <xf numFmtId="3" fontId="12" fillId="0" borderId="221" xfId="0" applyNumberFormat="1" applyFont="1" applyFill="1" applyBorder="1" applyAlignment="1" applyProtection="1">
      <alignment horizontal="center" vertical="center"/>
      <protection locked="0"/>
    </xf>
    <xf numFmtId="3" fontId="12" fillId="0" borderId="217" xfId="0" applyNumberFormat="1" applyFont="1" applyFill="1" applyBorder="1" applyAlignment="1" applyProtection="1">
      <alignment horizontal="center" vertical="center"/>
      <protection locked="0"/>
    </xf>
    <xf numFmtId="3" fontId="12" fillId="0" borderId="218" xfId="0" applyNumberFormat="1" applyFont="1" applyFill="1" applyBorder="1" applyAlignment="1" applyProtection="1">
      <alignment horizontal="center" vertical="center"/>
      <protection locked="0"/>
    </xf>
    <xf numFmtId="0" fontId="10" fillId="2" borderId="72" xfId="0" applyFont="1" applyFill="1" applyBorder="1" applyAlignment="1" applyProtection="1">
      <alignment horizontal="left"/>
    </xf>
    <xf numFmtId="0" fontId="12" fillId="2" borderId="208" xfId="0" applyFont="1" applyFill="1" applyBorder="1" applyAlignment="1" applyProtection="1">
      <alignment horizontal="center" vertical="center" wrapText="1"/>
    </xf>
    <xf numFmtId="0" fontId="0" fillId="0" borderId="209" xfId="0" applyBorder="1"/>
    <xf numFmtId="0" fontId="0" fillId="0" borderId="210" xfId="0" applyBorder="1"/>
    <xf numFmtId="0" fontId="12" fillId="2" borderId="76" xfId="0" applyFont="1" applyFill="1" applyBorder="1" applyAlignment="1" applyProtection="1">
      <alignment horizontal="center" vertical="center"/>
    </xf>
    <xf numFmtId="0" fontId="12" fillId="2" borderId="81" xfId="0" applyFont="1" applyFill="1" applyBorder="1" applyAlignment="1" applyProtection="1">
      <alignment horizontal="center" vertical="center"/>
    </xf>
    <xf numFmtId="0" fontId="12" fillId="2" borderId="86" xfId="0" applyFont="1" applyFill="1" applyBorder="1" applyAlignment="1" applyProtection="1">
      <alignment horizontal="center" vertical="center"/>
    </xf>
    <xf numFmtId="0" fontId="12" fillId="2" borderId="76" xfId="0" applyFont="1" applyFill="1" applyBorder="1" applyAlignment="1" applyProtection="1">
      <alignment horizontal="left" vertical="center" wrapText="1"/>
    </xf>
    <xf numFmtId="0" fontId="12" fillId="2" borderId="81" xfId="0" applyFont="1" applyFill="1" applyBorder="1" applyAlignment="1" applyProtection="1">
      <alignment horizontal="left" vertical="center"/>
    </xf>
    <xf numFmtId="0" fontId="12" fillId="2" borderId="69" xfId="0" applyFont="1" applyFill="1" applyBorder="1" applyAlignment="1" applyProtection="1">
      <alignment horizontal="center" vertical="center"/>
    </xf>
    <xf numFmtId="0" fontId="12" fillId="2" borderId="83" xfId="0" applyFont="1" applyFill="1" applyBorder="1" applyAlignment="1" applyProtection="1">
      <alignment horizontal="center" vertical="center"/>
    </xf>
    <xf numFmtId="0" fontId="12" fillId="2" borderId="70" xfId="0" applyFont="1" applyFill="1" applyBorder="1" applyAlignment="1" applyProtection="1">
      <alignment horizontal="center" vertical="center"/>
    </xf>
    <xf numFmtId="0" fontId="12" fillId="0" borderId="77" xfId="0" applyFont="1" applyFill="1" applyBorder="1" applyAlignment="1" applyProtection="1">
      <alignment horizontal="center" vertical="center"/>
      <protection locked="0"/>
    </xf>
    <xf numFmtId="0" fontId="12" fillId="0" borderId="78" xfId="0" applyFont="1" applyFill="1" applyBorder="1" applyAlignment="1" applyProtection="1">
      <alignment horizontal="center" vertical="center"/>
      <protection locked="0"/>
    </xf>
    <xf numFmtId="0" fontId="12" fillId="0" borderId="90" xfId="0" applyFont="1" applyFill="1" applyBorder="1" applyAlignment="1" applyProtection="1">
      <alignment horizontal="center" vertical="center"/>
      <protection locked="0"/>
    </xf>
    <xf numFmtId="2" fontId="12" fillId="0" borderId="221" xfId="0" applyNumberFormat="1" applyFont="1" applyFill="1" applyBorder="1" applyAlignment="1" applyProtection="1">
      <alignment horizontal="center" vertical="center"/>
      <protection locked="0"/>
    </xf>
    <xf numFmtId="0" fontId="12" fillId="2" borderId="49" xfId="0" applyFont="1" applyFill="1" applyBorder="1" applyAlignment="1" applyProtection="1">
      <alignment horizontal="center" vertical="center"/>
    </xf>
    <xf numFmtId="0" fontId="12" fillId="2" borderId="72" xfId="0" applyFont="1" applyFill="1" applyBorder="1" applyAlignment="1" applyProtection="1">
      <alignment horizontal="center" vertical="center"/>
    </xf>
    <xf numFmtId="0" fontId="12" fillId="2" borderId="50" xfId="0" applyFont="1" applyFill="1" applyBorder="1" applyAlignment="1" applyProtection="1">
      <alignment horizontal="center" vertical="center"/>
    </xf>
    <xf numFmtId="0" fontId="12" fillId="0" borderId="93" xfId="0" applyFont="1" applyFill="1" applyBorder="1" applyAlignment="1" applyProtection="1">
      <alignment horizontal="center" vertical="center"/>
      <protection locked="0"/>
    </xf>
    <xf numFmtId="0" fontId="12" fillId="0" borderId="79" xfId="0" applyFont="1" applyFill="1" applyBorder="1" applyAlignment="1" applyProtection="1">
      <alignment horizontal="center" vertical="center"/>
      <protection locked="0"/>
    </xf>
    <xf numFmtId="0" fontId="12" fillId="2" borderId="76" xfId="0" applyFont="1" applyFill="1" applyBorder="1" applyAlignment="1" applyProtection="1">
      <alignment horizontal="center" vertical="center" wrapText="1"/>
    </xf>
    <xf numFmtId="0" fontId="12" fillId="2" borderId="81" xfId="0" applyFont="1" applyFill="1" applyBorder="1" applyAlignment="1" applyProtection="1">
      <alignment horizontal="center" vertical="center" wrapText="1"/>
    </xf>
    <xf numFmtId="0" fontId="12" fillId="2" borderId="86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horizontal="left" vertical="center" wrapText="1"/>
    </xf>
    <xf numFmtId="0" fontId="12" fillId="0" borderId="150" xfId="0" applyFont="1" applyFill="1" applyBorder="1" applyAlignment="1" applyProtection="1">
      <alignment horizontal="center" vertical="center" wrapText="1"/>
      <protection locked="0"/>
    </xf>
    <xf numFmtId="0" fontId="12" fillId="0" borderId="151" xfId="0" applyFont="1" applyFill="1" applyBorder="1" applyAlignment="1" applyProtection="1">
      <alignment horizontal="center" vertical="center" wrapText="1"/>
      <protection locked="0"/>
    </xf>
    <xf numFmtId="0" fontId="12" fillId="0" borderId="152" xfId="0" applyFont="1" applyFill="1" applyBorder="1" applyAlignment="1" applyProtection="1">
      <alignment horizontal="center" vertical="center" wrapText="1"/>
      <protection locked="0"/>
    </xf>
    <xf numFmtId="0" fontId="12" fillId="0" borderId="116" xfId="0" applyFont="1" applyFill="1" applyBorder="1" applyAlignment="1" applyProtection="1">
      <alignment horizontal="center" vertical="center" wrapText="1"/>
      <protection locked="0"/>
    </xf>
    <xf numFmtId="0" fontId="12" fillId="0" borderId="28" xfId="0" applyFont="1" applyFill="1" applyBorder="1" applyAlignment="1" applyProtection="1">
      <alignment horizontal="center" vertical="center" wrapText="1"/>
      <protection locked="0"/>
    </xf>
    <xf numFmtId="0" fontId="12" fillId="0" borderId="163" xfId="0" applyFont="1" applyFill="1" applyBorder="1" applyAlignment="1" applyProtection="1">
      <alignment horizontal="center" vertical="center" wrapText="1"/>
      <protection locked="0"/>
    </xf>
    <xf numFmtId="1" fontId="12" fillId="8" borderId="219" xfId="0" applyNumberFormat="1" applyFont="1" applyFill="1" applyBorder="1" applyAlignment="1" applyProtection="1">
      <alignment horizontal="center" vertical="center"/>
    </xf>
    <xf numFmtId="1" fontId="12" fillId="8" borderId="204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left"/>
    </xf>
    <xf numFmtId="1" fontId="12" fillId="0" borderId="221" xfId="0" applyNumberFormat="1" applyFont="1" applyFill="1" applyBorder="1" applyAlignment="1" applyProtection="1">
      <alignment horizontal="center" vertical="center"/>
      <protection locked="0"/>
    </xf>
    <xf numFmtId="1" fontId="12" fillId="0" borderId="217" xfId="0" applyNumberFormat="1" applyFont="1" applyFill="1" applyBorder="1" applyAlignment="1" applyProtection="1">
      <alignment horizontal="center" vertical="center"/>
      <protection locked="0"/>
    </xf>
    <xf numFmtId="1" fontId="12" fillId="0" borderId="218" xfId="0" applyNumberFormat="1" applyFont="1" applyFill="1" applyBorder="1" applyAlignment="1" applyProtection="1">
      <alignment horizontal="center" vertical="center"/>
      <protection locked="0"/>
    </xf>
    <xf numFmtId="0" fontId="12" fillId="2" borderId="208" xfId="0" applyFont="1" applyFill="1" applyBorder="1" applyAlignment="1" applyProtection="1">
      <alignment horizontal="center" vertical="center"/>
    </xf>
    <xf numFmtId="0" fontId="12" fillId="2" borderId="209" xfId="0" applyFont="1" applyFill="1" applyBorder="1" applyAlignment="1" applyProtection="1">
      <alignment horizontal="center" vertical="center"/>
    </xf>
    <xf numFmtId="0" fontId="12" fillId="2" borderId="210" xfId="0" applyFont="1" applyFill="1" applyBorder="1" applyAlignment="1" applyProtection="1">
      <alignment horizontal="center" vertical="center"/>
    </xf>
    <xf numFmtId="0" fontId="12" fillId="2" borderId="209" xfId="0" applyFont="1" applyFill="1" applyBorder="1" applyAlignment="1" applyProtection="1">
      <alignment horizontal="center" vertical="center" wrapText="1"/>
    </xf>
    <xf numFmtId="0" fontId="12" fillId="2" borderId="210" xfId="0" applyFont="1" applyFill="1" applyBorder="1" applyAlignment="1" applyProtection="1">
      <alignment horizontal="center" vertical="center" wrapText="1"/>
    </xf>
    <xf numFmtId="1" fontId="12" fillId="0" borderId="224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horizontal="center" vertical="center" wrapText="1"/>
    </xf>
    <xf numFmtId="0" fontId="12" fillId="2" borderId="154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 wrapText="1"/>
    </xf>
    <xf numFmtId="0" fontId="12" fillId="2" borderId="156" xfId="0" applyFont="1" applyFill="1" applyBorder="1" applyAlignment="1" applyProtection="1">
      <alignment horizontal="center" vertical="center" wrapText="1"/>
    </xf>
    <xf numFmtId="0" fontId="12" fillId="2" borderId="159" xfId="0" applyFont="1" applyFill="1" applyBorder="1" applyAlignment="1" applyProtection="1">
      <alignment horizontal="center" vertical="center" wrapText="1"/>
    </xf>
    <xf numFmtId="0" fontId="12" fillId="2" borderId="72" xfId="0" applyFont="1" applyFill="1" applyBorder="1" applyAlignment="1" applyProtection="1">
      <alignment horizontal="center" vertical="center" wrapText="1"/>
    </xf>
    <xf numFmtId="0" fontId="12" fillId="2" borderId="162" xfId="0" applyFont="1" applyFill="1" applyBorder="1" applyAlignment="1" applyProtection="1">
      <alignment horizontal="center" vertical="center" wrapText="1"/>
    </xf>
    <xf numFmtId="0" fontId="12" fillId="2" borderId="204" xfId="0" applyFont="1" applyFill="1" applyBorder="1" applyAlignment="1" applyProtection="1">
      <alignment horizontal="center" vertical="center" wrapText="1"/>
    </xf>
    <xf numFmtId="1" fontId="12" fillId="8" borderId="175" xfId="0" applyNumberFormat="1" applyFont="1" applyFill="1" applyBorder="1" applyAlignment="1" applyProtection="1">
      <alignment horizontal="center" vertical="center"/>
    </xf>
    <xf numFmtId="1" fontId="12" fillId="8" borderId="145" xfId="0" applyNumberFormat="1" applyFont="1" applyFill="1" applyBorder="1" applyAlignment="1" applyProtection="1">
      <alignment horizontal="center" vertical="center"/>
    </xf>
    <xf numFmtId="0" fontId="10" fillId="2" borderId="69" xfId="0" applyFont="1" applyFill="1" applyBorder="1" applyAlignment="1" applyProtection="1">
      <alignment horizontal="left" vertical="center" wrapText="1"/>
    </xf>
    <xf numFmtId="0" fontId="10" fillId="2" borderId="83" xfId="0" applyFont="1" applyFill="1" applyBorder="1" applyAlignment="1" applyProtection="1">
      <alignment horizontal="left" vertical="center" wrapText="1"/>
    </xf>
    <xf numFmtId="0" fontId="10" fillId="2" borderId="70" xfId="0" applyFont="1" applyFill="1" applyBorder="1" applyAlignment="1" applyProtection="1">
      <alignment horizontal="left" vertical="center" wrapText="1"/>
    </xf>
    <xf numFmtId="0" fontId="12" fillId="3" borderId="133" xfId="0" applyFont="1" applyFill="1" applyBorder="1" applyAlignment="1" applyProtection="1">
      <alignment horizontal="center" vertical="center"/>
      <protection locked="0"/>
    </xf>
    <xf numFmtId="0" fontId="12" fillId="3" borderId="134" xfId="0" applyFont="1" applyFill="1" applyBorder="1" applyAlignment="1" applyProtection="1">
      <alignment horizontal="center" vertical="center"/>
      <protection locked="0"/>
    </xf>
    <xf numFmtId="0" fontId="12" fillId="3" borderId="135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left" vertical="top" wrapText="1"/>
    </xf>
    <xf numFmtId="0" fontId="12" fillId="2" borderId="47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center" vertical="center" textRotation="90" wrapText="1"/>
    </xf>
    <xf numFmtId="0" fontId="10" fillId="2" borderId="150" xfId="0" applyFont="1" applyFill="1" applyBorder="1" applyAlignment="1" applyProtection="1">
      <alignment horizontal="center" vertical="center"/>
    </xf>
    <xf numFmtId="0" fontId="10" fillId="2" borderId="151" xfId="0" applyFont="1" applyFill="1" applyBorder="1" applyAlignment="1" applyProtection="1">
      <alignment horizontal="center" vertical="center"/>
    </xf>
    <xf numFmtId="0" fontId="10" fillId="2" borderId="152" xfId="0" applyFont="1" applyFill="1" applyBorder="1" applyAlignment="1" applyProtection="1">
      <alignment horizontal="center" vertical="center"/>
    </xf>
    <xf numFmtId="0" fontId="10" fillId="2" borderId="116" xfId="0" applyFont="1" applyFill="1" applyBorder="1" applyAlignment="1" applyProtection="1">
      <alignment horizontal="center" vertical="center"/>
    </xf>
    <xf numFmtId="0" fontId="10" fillId="2" borderId="117" xfId="0" applyFont="1" applyFill="1" applyBorder="1" applyAlignment="1" applyProtection="1">
      <alignment horizontal="center" vertical="center"/>
    </xf>
    <xf numFmtId="0" fontId="10" fillId="2" borderId="118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/>
    </xf>
    <xf numFmtId="3" fontId="12" fillId="8" borderId="224" xfId="0" applyNumberFormat="1" applyFont="1" applyFill="1" applyBorder="1" applyAlignment="1" applyProtection="1">
      <alignment horizontal="center" vertical="center"/>
    </xf>
    <xf numFmtId="2" fontId="12" fillId="8" borderId="217" xfId="0" applyNumberFormat="1" applyFont="1" applyFill="1" applyBorder="1" applyAlignment="1" applyProtection="1">
      <alignment horizontal="center" vertical="center"/>
    </xf>
    <xf numFmtId="2" fontId="12" fillId="8" borderId="221" xfId="0" applyNumberFormat="1" applyFont="1" applyFill="1" applyBorder="1" applyAlignment="1" applyProtection="1">
      <alignment horizontal="center" vertical="center"/>
    </xf>
    <xf numFmtId="0" fontId="12" fillId="2" borderId="187" xfId="0" applyFont="1" applyFill="1" applyBorder="1" applyAlignment="1" applyProtection="1">
      <alignment horizontal="center" vertical="center"/>
    </xf>
    <xf numFmtId="3" fontId="12" fillId="8" borderId="225" xfId="0" applyNumberFormat="1" applyFont="1" applyFill="1" applyBorder="1" applyAlignment="1" applyProtection="1">
      <alignment horizontal="center" vertical="center"/>
    </xf>
    <xf numFmtId="3" fontId="12" fillId="8" borderId="204" xfId="0" applyNumberFormat="1" applyFont="1" applyFill="1" applyBorder="1" applyAlignment="1" applyProtection="1">
      <alignment horizontal="center" vertical="center"/>
    </xf>
    <xf numFmtId="3" fontId="12" fillId="8" borderId="220" xfId="0" applyNumberFormat="1" applyFont="1" applyFill="1" applyBorder="1" applyAlignment="1" applyProtection="1">
      <alignment horizontal="center" vertical="center"/>
    </xf>
    <xf numFmtId="0" fontId="12" fillId="2" borderId="84" xfId="0" applyFont="1" applyFill="1" applyBorder="1" applyAlignment="1" applyProtection="1">
      <alignment horizontal="center" vertical="center" wrapText="1"/>
    </xf>
    <xf numFmtId="0" fontId="12" fillId="2" borderId="211" xfId="0" applyFont="1" applyFill="1" applyBorder="1" applyAlignment="1" applyProtection="1">
      <alignment horizontal="center" vertical="center"/>
    </xf>
    <xf numFmtId="0" fontId="12" fillId="2" borderId="212" xfId="0" applyFont="1" applyFill="1" applyBorder="1" applyAlignment="1" applyProtection="1">
      <alignment horizontal="center" vertical="center"/>
    </xf>
    <xf numFmtId="0" fontId="12" fillId="2" borderId="213" xfId="0" applyFont="1" applyFill="1" applyBorder="1" applyAlignment="1" applyProtection="1">
      <alignment horizontal="center" vertical="center"/>
    </xf>
    <xf numFmtId="1" fontId="12" fillId="0" borderId="225" xfId="0" applyNumberFormat="1" applyFont="1" applyFill="1" applyBorder="1" applyAlignment="1" applyProtection="1">
      <alignment horizontal="center" vertical="center"/>
      <protection locked="0"/>
    </xf>
    <xf numFmtId="1" fontId="12" fillId="0" borderId="223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/>
    </xf>
    <xf numFmtId="0" fontId="12" fillId="2" borderId="214" xfId="0" applyFont="1" applyFill="1" applyBorder="1" applyAlignment="1" applyProtection="1">
      <alignment horizontal="center" vertical="center"/>
    </xf>
    <xf numFmtId="0" fontId="12" fillId="2" borderId="215" xfId="0" applyFont="1" applyFill="1" applyBorder="1" applyAlignment="1" applyProtection="1">
      <alignment horizontal="center" vertical="center"/>
    </xf>
    <xf numFmtId="0" fontId="12" fillId="2" borderId="216" xfId="0" applyFont="1" applyFill="1" applyBorder="1" applyAlignment="1" applyProtection="1">
      <alignment horizontal="center" vertical="center"/>
    </xf>
    <xf numFmtId="0" fontId="12" fillId="2" borderId="15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156" xfId="0" applyFont="1" applyFill="1" applyBorder="1" applyAlignment="1" applyProtection="1">
      <alignment horizontal="center" vertical="center"/>
    </xf>
    <xf numFmtId="0" fontId="12" fillId="2" borderId="159" xfId="0" applyFont="1" applyFill="1" applyBorder="1" applyAlignment="1" applyProtection="1">
      <alignment horizontal="center" vertical="center"/>
    </xf>
    <xf numFmtId="0" fontId="12" fillId="2" borderId="162" xfId="0" applyFont="1" applyFill="1" applyBorder="1" applyAlignment="1" applyProtection="1">
      <alignment horizontal="center" vertical="center"/>
    </xf>
    <xf numFmtId="0" fontId="12" fillId="2" borderId="85" xfId="0" applyFont="1" applyFill="1" applyBorder="1" applyAlignment="1" applyProtection="1">
      <alignment horizontal="center" vertical="center" wrapText="1"/>
    </xf>
    <xf numFmtId="0" fontId="12" fillId="0" borderId="39" xfId="0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2" fillId="0" borderId="38" xfId="0" applyFont="1" applyFill="1" applyBorder="1" applyAlignment="1" applyProtection="1">
      <alignment horizontal="center" vertical="center" wrapText="1"/>
      <protection locked="0"/>
    </xf>
    <xf numFmtId="0" fontId="12" fillId="2" borderId="243" xfId="0" applyFont="1" applyFill="1" applyBorder="1" applyAlignment="1" applyProtection="1">
      <alignment horizontal="center" vertical="center" wrapText="1"/>
    </xf>
    <xf numFmtId="0" fontId="12" fillId="2" borderId="10" xfId="0" applyFont="1" applyFill="1" applyBorder="1" applyAlignment="1" applyProtection="1">
      <alignment horizontal="center" vertical="center" wrapText="1"/>
    </xf>
    <xf numFmtId="0" fontId="12" fillId="2" borderId="244" xfId="0" applyFont="1" applyFill="1" applyBorder="1" applyAlignment="1" applyProtection="1">
      <alignment horizontal="center" vertical="center" wrapText="1"/>
    </xf>
    <xf numFmtId="0" fontId="12" fillId="2" borderId="230" xfId="0" applyFont="1" applyFill="1" applyBorder="1" applyAlignment="1" applyProtection="1">
      <alignment horizontal="center" vertical="center" wrapText="1"/>
    </xf>
    <xf numFmtId="0" fontId="12" fillId="2" borderId="228" xfId="0" applyFont="1" applyFill="1" applyBorder="1" applyAlignment="1" applyProtection="1">
      <alignment horizontal="center" vertical="center" wrapText="1"/>
    </xf>
    <xf numFmtId="0" fontId="12" fillId="2" borderId="229" xfId="0" applyFont="1" applyFill="1" applyBorder="1" applyAlignment="1" applyProtection="1">
      <alignment horizontal="center" vertical="center" wrapText="1"/>
    </xf>
    <xf numFmtId="0" fontId="12" fillId="2" borderId="241" xfId="0" applyFont="1" applyFill="1" applyBorder="1" applyAlignment="1" applyProtection="1">
      <alignment horizontal="center" vertical="center" wrapText="1"/>
    </xf>
    <xf numFmtId="0" fontId="10" fillId="2" borderId="229" xfId="0" applyFont="1" applyFill="1" applyBorder="1" applyAlignment="1" applyProtection="1">
      <alignment horizontal="left"/>
    </xf>
    <xf numFmtId="0" fontId="12" fillId="2" borderId="243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244" xfId="0" applyFont="1" applyFill="1" applyBorder="1" applyAlignment="1" applyProtection="1">
      <alignment horizontal="center" vertical="center"/>
    </xf>
    <xf numFmtId="0" fontId="12" fillId="2" borderId="228" xfId="0" applyFont="1" applyFill="1" applyBorder="1" applyAlignment="1" applyProtection="1">
      <alignment horizontal="center" vertical="center"/>
    </xf>
    <xf numFmtId="0" fontId="12" fillId="2" borderId="229" xfId="0" applyFont="1" applyFill="1" applyBorder="1" applyAlignment="1" applyProtection="1">
      <alignment horizontal="center" vertical="center"/>
    </xf>
    <xf numFmtId="0" fontId="12" fillId="2" borderId="241" xfId="0" applyFont="1" applyFill="1" applyBorder="1" applyAlignment="1" applyProtection="1">
      <alignment horizontal="center" vertical="center"/>
    </xf>
    <xf numFmtId="0" fontId="12" fillId="2" borderId="69" xfId="0" applyFont="1" applyFill="1" applyBorder="1" applyAlignment="1" applyProtection="1">
      <alignment horizontal="center" vertical="center" wrapText="1"/>
    </xf>
    <xf numFmtId="0" fontId="12" fillId="2" borderId="83" xfId="0" applyFont="1" applyFill="1" applyBorder="1" applyAlignment="1" applyProtection="1">
      <alignment horizontal="center" vertical="center" wrapText="1"/>
    </xf>
    <xf numFmtId="0" fontId="12" fillId="2" borderId="70" xfId="0" applyFont="1" applyFill="1" applyBorder="1" applyAlignment="1" applyProtection="1">
      <alignment horizontal="center" vertical="center" wrapText="1"/>
    </xf>
    <xf numFmtId="0" fontId="10" fillId="8" borderId="77" xfId="0" applyFont="1" applyFill="1" applyBorder="1" applyAlignment="1" applyProtection="1">
      <alignment horizontal="center" vertical="center" wrapText="1"/>
    </xf>
    <xf numFmtId="0" fontId="10" fillId="8" borderId="78" xfId="0" applyFont="1" applyFill="1" applyBorder="1" applyAlignment="1" applyProtection="1">
      <alignment horizontal="center" vertical="center" wrapText="1"/>
    </xf>
    <xf numFmtId="0" fontId="10" fillId="8" borderId="90" xfId="0" applyFont="1" applyFill="1" applyBorder="1" applyAlignment="1" applyProtection="1">
      <alignment horizontal="center" vertical="center" wrapText="1"/>
    </xf>
    <xf numFmtId="0" fontId="12" fillId="2" borderId="0" xfId="0" applyFont="1" applyFill="1" applyAlignment="1" applyProtection="1">
      <alignment horizontal="left"/>
    </xf>
    <xf numFmtId="0" fontId="12" fillId="2" borderId="69" xfId="0" applyFont="1" applyFill="1" applyBorder="1" applyAlignment="1" applyProtection="1">
      <alignment horizontal="center"/>
    </xf>
    <xf numFmtId="0" fontId="12" fillId="2" borderId="83" xfId="0" applyFont="1" applyFill="1" applyBorder="1" applyAlignment="1" applyProtection="1">
      <alignment horizontal="center"/>
    </xf>
    <xf numFmtId="0" fontId="12" fillId="2" borderId="70" xfId="0" applyFont="1" applyFill="1" applyBorder="1" applyAlignment="1" applyProtection="1">
      <alignment horizontal="center"/>
    </xf>
    <xf numFmtId="0" fontId="10" fillId="2" borderId="85" xfId="0" applyFont="1" applyFill="1" applyBorder="1" applyAlignment="1" applyProtection="1">
      <alignment horizontal="center" vertical="center"/>
    </xf>
    <xf numFmtId="3" fontId="12" fillId="2" borderId="126" xfId="0" applyNumberFormat="1" applyFont="1" applyFill="1" applyBorder="1" applyAlignment="1" applyProtection="1">
      <alignment horizontal="center" vertical="center"/>
      <protection locked="0"/>
    </xf>
    <xf numFmtId="3" fontId="12" fillId="2" borderId="148" xfId="0" applyNumberFormat="1" applyFont="1" applyFill="1" applyBorder="1" applyAlignment="1" applyProtection="1">
      <alignment horizontal="center" vertical="center"/>
      <protection locked="0"/>
    </xf>
    <xf numFmtId="3" fontId="12" fillId="0" borderId="77" xfId="0" applyNumberFormat="1" applyFont="1" applyFill="1" applyBorder="1" applyAlignment="1" applyProtection="1">
      <alignment horizontal="center" vertical="center"/>
      <protection locked="0"/>
    </xf>
    <xf numFmtId="3" fontId="12" fillId="0" borderId="78" xfId="0" applyNumberFormat="1" applyFont="1" applyFill="1" applyBorder="1" applyAlignment="1" applyProtection="1">
      <alignment horizontal="center" vertical="center"/>
      <protection locked="0"/>
    </xf>
    <xf numFmtId="3" fontId="12" fillId="0" borderId="90" xfId="0" applyNumberFormat="1" applyFont="1" applyFill="1" applyBorder="1" applyAlignment="1" applyProtection="1">
      <alignment horizontal="center" vertical="center"/>
      <protection locked="0"/>
    </xf>
    <xf numFmtId="3" fontId="12" fillId="0" borderId="93" xfId="0" applyNumberFormat="1" applyFont="1" applyFill="1" applyBorder="1" applyAlignment="1" applyProtection="1">
      <alignment horizontal="center" vertical="center"/>
      <protection locked="0"/>
    </xf>
    <xf numFmtId="3" fontId="12" fillId="0" borderId="79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wrapText="1"/>
    </xf>
    <xf numFmtId="0" fontId="12" fillId="2" borderId="0" xfId="0" applyFont="1" applyFill="1" applyAlignment="1" applyProtection="1">
      <alignment horizontal="left" wrapText="1"/>
    </xf>
    <xf numFmtId="0" fontId="12" fillId="3" borderId="17" xfId="0" applyFont="1" applyFill="1" applyBorder="1" applyAlignment="1" applyProtection="1">
      <alignment horizontal="center" vertical="center"/>
      <protection locked="0"/>
    </xf>
    <xf numFmtId="0" fontId="12" fillId="3" borderId="139" xfId="0" applyFont="1" applyFill="1" applyBorder="1" applyAlignment="1" applyProtection="1">
      <alignment horizontal="center" vertical="center"/>
      <protection locked="0"/>
    </xf>
    <xf numFmtId="0" fontId="12" fillId="3" borderId="140" xfId="0" applyFont="1" applyFill="1" applyBorder="1" applyAlignment="1" applyProtection="1">
      <alignment horizontal="center" vertical="center"/>
      <protection locked="0"/>
    </xf>
    <xf numFmtId="0" fontId="10" fillId="2" borderId="76" xfId="0" applyFont="1" applyFill="1" applyBorder="1" applyAlignment="1" applyProtection="1">
      <alignment horizontal="left"/>
    </xf>
    <xf numFmtId="0" fontId="12" fillId="2" borderId="82" xfId="0" applyFont="1" applyFill="1" applyBorder="1" applyAlignment="1" applyProtection="1">
      <alignment horizontal="left"/>
    </xf>
    <xf numFmtId="0" fontId="12" fillId="2" borderId="84" xfId="0" applyFont="1" applyFill="1" applyBorder="1" applyAlignment="1" applyProtection="1">
      <alignment horizontal="center" vertical="center"/>
    </xf>
    <xf numFmtId="0" fontId="12" fillId="2" borderId="84" xfId="0" applyFont="1" applyFill="1" applyBorder="1" applyAlignment="1" applyProtection="1">
      <alignment horizontal="center"/>
    </xf>
    <xf numFmtId="0" fontId="12" fillId="2" borderId="76" xfId="0" applyFont="1" applyFill="1" applyBorder="1" applyAlignment="1" applyProtection="1">
      <alignment horizontal="left" vertical="center"/>
    </xf>
    <xf numFmtId="0" fontId="12" fillId="2" borderId="86" xfId="0" applyFont="1" applyFill="1" applyBorder="1" applyAlignment="1" applyProtection="1">
      <alignment horizontal="left" vertical="center"/>
    </xf>
    <xf numFmtId="0" fontId="4" fillId="2" borderId="76" xfId="0" applyFont="1" applyFill="1" applyBorder="1" applyAlignment="1" applyProtection="1">
      <alignment horizontal="left" vertical="center"/>
    </xf>
    <xf numFmtId="0" fontId="10" fillId="2" borderId="65" xfId="0" applyFont="1" applyFill="1" applyBorder="1" applyAlignment="1" applyProtection="1">
      <alignment horizontal="left" vertical="top" wrapText="1"/>
    </xf>
    <xf numFmtId="0" fontId="10" fillId="2" borderId="83" xfId="0" applyFont="1" applyFill="1" applyBorder="1" applyAlignment="1" applyProtection="1">
      <alignment horizontal="left" vertical="top"/>
    </xf>
    <xf numFmtId="0" fontId="10" fillId="2" borderId="70" xfId="0" applyFont="1" applyFill="1" applyBorder="1" applyAlignment="1" applyProtection="1">
      <alignment horizontal="left" vertical="top"/>
    </xf>
    <xf numFmtId="0" fontId="12" fillId="2" borderId="49" xfId="0" applyFont="1" applyFill="1" applyBorder="1" applyAlignment="1" applyProtection="1">
      <alignment horizontal="left" vertical="top"/>
    </xf>
    <xf numFmtId="0" fontId="12" fillId="2" borderId="72" xfId="0" applyFont="1" applyFill="1" applyBorder="1" applyAlignment="1" applyProtection="1">
      <alignment horizontal="left" vertical="top"/>
    </xf>
    <xf numFmtId="0" fontId="12" fillId="2" borderId="50" xfId="0" applyFont="1" applyFill="1" applyBorder="1" applyAlignment="1" applyProtection="1">
      <alignment horizontal="left" vertical="top"/>
    </xf>
    <xf numFmtId="0" fontId="12" fillId="2" borderId="85" xfId="0" applyFont="1" applyFill="1" applyBorder="1" applyAlignment="1" applyProtection="1">
      <alignment horizontal="center"/>
    </xf>
    <xf numFmtId="0" fontId="10" fillId="2" borderId="69" xfId="0" applyFont="1" applyFill="1" applyBorder="1" applyAlignment="1" applyProtection="1">
      <alignment horizontal="left" vertical="center"/>
    </xf>
    <xf numFmtId="0" fontId="10" fillId="2" borderId="83" xfId="0" applyFont="1" applyFill="1" applyBorder="1" applyAlignment="1" applyProtection="1">
      <alignment horizontal="left" vertical="center"/>
    </xf>
    <xf numFmtId="0" fontId="10" fillId="2" borderId="70" xfId="0" applyFont="1" applyFill="1" applyBorder="1" applyAlignment="1" applyProtection="1">
      <alignment horizontal="left" vertical="center"/>
    </xf>
    <xf numFmtId="0" fontId="10" fillId="2" borderId="41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left" vertical="center"/>
    </xf>
    <xf numFmtId="0" fontId="10" fillId="2" borderId="47" xfId="0" applyFont="1" applyFill="1" applyBorder="1" applyAlignment="1" applyProtection="1">
      <alignment horizontal="left" vertical="center"/>
    </xf>
    <xf numFmtId="0" fontId="12" fillId="3" borderId="133" xfId="0" applyFont="1" applyFill="1" applyBorder="1" applyAlignment="1" applyProtection="1">
      <alignment horizontal="center" vertical="center" wrapText="1"/>
      <protection locked="0"/>
    </xf>
    <xf numFmtId="0" fontId="12" fillId="3" borderId="135" xfId="0" applyFont="1" applyFill="1" applyBorder="1" applyAlignment="1" applyProtection="1">
      <alignment horizontal="center" vertical="center" wrapText="1"/>
      <protection locked="0"/>
    </xf>
    <xf numFmtId="0" fontId="12" fillId="3" borderId="136" xfId="0" applyFont="1" applyFill="1" applyBorder="1" applyAlignment="1" applyProtection="1">
      <alignment horizontal="center" vertical="center" wrapText="1"/>
      <protection locked="0"/>
    </xf>
    <xf numFmtId="0" fontId="12" fillId="3" borderId="138" xfId="0" applyFont="1" applyFill="1" applyBorder="1" applyAlignment="1" applyProtection="1">
      <alignment horizontal="center" vertical="center" wrapText="1"/>
      <protection locked="0"/>
    </xf>
    <xf numFmtId="0" fontId="10" fillId="2" borderId="83" xfId="0" applyFont="1" applyFill="1" applyBorder="1" applyAlignment="1" applyProtection="1">
      <alignment horizontal="left"/>
    </xf>
    <xf numFmtId="0" fontId="12" fillId="2" borderId="71" xfId="0" applyFont="1" applyFill="1" applyBorder="1" applyAlignment="1" applyProtection="1">
      <alignment horizontal="left"/>
    </xf>
    <xf numFmtId="0" fontId="12" fillId="2" borderId="70" xfId="0" applyFont="1" applyFill="1" applyBorder="1" applyAlignment="1" applyProtection="1">
      <alignment horizontal="left"/>
    </xf>
    <xf numFmtId="0" fontId="4" fillId="2" borderId="69" xfId="0" applyFont="1" applyFill="1" applyBorder="1" applyAlignment="1" applyProtection="1">
      <alignment horizontal="left" vertical="center" wrapText="1"/>
    </xf>
    <xf numFmtId="0" fontId="12" fillId="2" borderId="71" xfId="0" applyFont="1" applyFill="1" applyBorder="1" applyProtection="1"/>
    <xf numFmtId="0" fontId="12" fillId="2" borderId="70" xfId="0" applyFont="1" applyFill="1" applyBorder="1" applyProtection="1"/>
    <xf numFmtId="0" fontId="12" fillId="2" borderId="41" xfId="0" applyFont="1" applyFill="1" applyBorder="1" applyProtection="1"/>
    <xf numFmtId="0" fontId="12" fillId="2" borderId="0" xfId="0" applyFont="1" applyFill="1" applyProtection="1"/>
    <xf numFmtId="0" fontId="12" fillId="2" borderId="47" xfId="0" applyFont="1" applyFill="1" applyBorder="1" applyProtection="1"/>
    <xf numFmtId="0" fontId="12" fillId="0" borderId="73" xfId="0" applyFont="1" applyFill="1" applyBorder="1" applyAlignment="1" applyProtection="1">
      <alignment horizontal="center" vertical="center" wrapText="1"/>
      <protection locked="0"/>
    </xf>
    <xf numFmtId="0" fontId="12" fillId="0" borderId="74" xfId="0" applyFont="1" applyFill="1" applyBorder="1" applyAlignment="1" applyProtection="1">
      <alignment horizontal="center" vertical="center" wrapText="1"/>
      <protection locked="0"/>
    </xf>
    <xf numFmtId="0" fontId="12" fillId="0" borderId="75" xfId="0" applyFont="1" applyFill="1" applyBorder="1" applyAlignment="1" applyProtection="1">
      <alignment horizontal="center" vertical="center" wrapText="1"/>
      <protection locked="0"/>
    </xf>
    <xf numFmtId="0" fontId="12" fillId="0" borderId="24" xfId="0" applyFont="1" applyFill="1" applyBorder="1" applyAlignment="1" applyProtection="1">
      <alignment horizontal="center" vertical="center" wrapText="1"/>
      <protection locked="0"/>
    </xf>
    <xf numFmtId="0" fontId="12" fillId="0" borderId="33" xfId="0" applyFont="1" applyFill="1" applyBorder="1" applyAlignment="1" applyProtection="1">
      <alignment horizontal="center" vertical="center" wrapText="1"/>
      <protection locked="0"/>
    </xf>
    <xf numFmtId="0" fontId="10" fillId="2" borderId="69" xfId="0" applyFont="1" applyFill="1" applyBorder="1" applyAlignment="1" applyProtection="1">
      <alignment horizontal="left" vertical="top"/>
    </xf>
    <xf numFmtId="0" fontId="12" fillId="2" borderId="71" xfId="0" applyFont="1" applyFill="1" applyBorder="1" applyAlignment="1" applyProtection="1">
      <alignment horizontal="left" vertical="top"/>
    </xf>
    <xf numFmtId="0" fontId="4" fillId="2" borderId="15" xfId="0" applyFont="1" applyFill="1" applyBorder="1" applyAlignment="1" applyProtection="1">
      <alignment horizontal="center" vertical="center" wrapText="1"/>
    </xf>
    <xf numFmtId="0" fontId="12" fillId="2" borderId="71" xfId="0" applyFont="1" applyFill="1" applyBorder="1" applyAlignment="1" applyProtection="1">
      <alignment horizontal="left" vertical="center" wrapText="1"/>
    </xf>
    <xf numFmtId="0" fontId="12" fillId="2" borderId="70" xfId="0" applyFont="1" applyFill="1" applyBorder="1" applyAlignment="1" applyProtection="1">
      <alignment horizontal="left" vertical="center" wrapText="1"/>
    </xf>
    <xf numFmtId="0" fontId="12" fillId="3" borderId="3" xfId="0" applyFont="1" applyFill="1" applyBorder="1" applyAlignment="1" applyProtection="1">
      <alignment horizontal="center" vertical="center"/>
      <protection locked="0"/>
    </xf>
    <xf numFmtId="0" fontId="12" fillId="3" borderId="4" xfId="0" applyFont="1" applyFill="1" applyBorder="1" applyAlignment="1" applyProtection="1">
      <alignment horizontal="center" vertical="center"/>
      <protection locked="0"/>
    </xf>
    <xf numFmtId="0" fontId="12" fillId="3" borderId="8" xfId="0" applyFont="1" applyFill="1" applyBorder="1" applyAlignment="1" applyProtection="1">
      <alignment horizontal="center" vertical="center"/>
      <protection locked="0"/>
    </xf>
    <xf numFmtId="0" fontId="12" fillId="3" borderId="88" xfId="0" applyFont="1" applyFill="1" applyBorder="1" applyAlignment="1" applyProtection="1">
      <alignment horizontal="center" vertical="center"/>
      <protection locked="0"/>
    </xf>
    <xf numFmtId="0" fontId="12" fillId="3" borderId="84" xfId="0" applyFont="1" applyFill="1" applyBorder="1" applyAlignment="1" applyProtection="1">
      <alignment horizontal="center" vertical="center"/>
      <protection locked="0"/>
    </xf>
    <xf numFmtId="0" fontId="12" fillId="3" borderId="89" xfId="0" applyFont="1" applyFill="1" applyBorder="1" applyAlignment="1" applyProtection="1">
      <alignment horizontal="center" vertical="center"/>
      <protection locked="0"/>
    </xf>
    <xf numFmtId="0" fontId="12" fillId="2" borderId="49" xfId="0" applyFont="1" applyFill="1" applyBorder="1" applyAlignment="1" applyProtection="1">
      <alignment horizontal="center"/>
    </xf>
    <xf numFmtId="0" fontId="12" fillId="2" borderId="72" xfId="0" applyFont="1" applyFill="1" applyBorder="1" applyAlignment="1" applyProtection="1">
      <alignment horizontal="center"/>
    </xf>
    <xf numFmtId="0" fontId="12" fillId="0" borderId="83" xfId="0" applyFont="1" applyFill="1" applyBorder="1" applyAlignment="1" applyProtection="1">
      <alignment horizontal="center" vertical="center"/>
      <protection locked="0"/>
    </xf>
    <xf numFmtId="0" fontId="12" fillId="0" borderId="70" xfId="0" applyFont="1" applyFill="1" applyBorder="1" applyAlignment="1" applyProtection="1">
      <alignment horizontal="center" vertical="center"/>
      <protection locked="0"/>
    </xf>
    <xf numFmtId="0" fontId="12" fillId="0" borderId="72" xfId="0" applyFont="1" applyFill="1" applyBorder="1" applyAlignment="1" applyProtection="1">
      <alignment horizontal="center" vertical="center"/>
      <protection locked="0"/>
    </xf>
    <xf numFmtId="0" fontId="12" fillId="0" borderId="50" xfId="0" applyFont="1" applyFill="1" applyBorder="1" applyAlignment="1" applyProtection="1">
      <alignment horizontal="center" vertical="center"/>
      <protection locked="0"/>
    </xf>
    <xf numFmtId="0" fontId="12" fillId="2" borderId="49" xfId="0" applyFont="1" applyFill="1" applyBorder="1" applyAlignment="1" applyProtection="1">
      <alignment horizontal="center" vertical="center" wrapText="1"/>
    </xf>
    <xf numFmtId="0" fontId="12" fillId="2" borderId="50" xfId="0" applyFont="1" applyFill="1" applyBorder="1" applyAlignment="1" applyProtection="1">
      <alignment horizontal="center" vertical="center" wrapText="1"/>
    </xf>
    <xf numFmtId="0" fontId="12" fillId="3" borderId="21" xfId="0" applyFont="1" applyFill="1" applyBorder="1" applyAlignment="1" applyProtection="1">
      <alignment horizontal="center" vertical="center"/>
      <protection locked="0"/>
    </xf>
    <xf numFmtId="0" fontId="12" fillId="3" borderId="22" xfId="0" applyFont="1" applyFill="1" applyBorder="1" applyAlignment="1" applyProtection="1">
      <alignment horizontal="center" vertical="center"/>
      <protection locked="0"/>
    </xf>
    <xf numFmtId="0" fontId="12" fillId="3" borderId="23" xfId="0" applyFont="1" applyFill="1" applyBorder="1" applyAlignment="1" applyProtection="1">
      <alignment horizontal="center" vertical="center"/>
      <protection locked="0"/>
    </xf>
    <xf numFmtId="0" fontId="12" fillId="3" borderId="17" xfId="0" applyFont="1" applyFill="1" applyBorder="1" applyAlignment="1" applyProtection="1">
      <alignment horizontal="center" vertical="center" wrapText="1"/>
      <protection locked="0"/>
    </xf>
    <xf numFmtId="0" fontId="12" fillId="3" borderId="140" xfId="0" applyFont="1" applyFill="1" applyBorder="1" applyAlignment="1" applyProtection="1">
      <alignment horizontal="center" vertical="center" wrapText="1"/>
      <protection locked="0"/>
    </xf>
    <xf numFmtId="0" fontId="12" fillId="2" borderId="84" xfId="0" applyFont="1" applyFill="1" applyBorder="1" applyAlignment="1" applyProtection="1">
      <alignment horizontal="left" vertical="center"/>
    </xf>
    <xf numFmtId="0" fontId="12" fillId="3" borderId="142" xfId="0" applyFont="1" applyFill="1" applyBorder="1" applyAlignment="1" applyProtection="1">
      <alignment horizontal="center" vertical="center"/>
      <protection locked="0"/>
    </xf>
    <xf numFmtId="0" fontId="10" fillId="2" borderId="84" xfId="0" applyFont="1" applyFill="1" applyBorder="1" applyAlignment="1" applyProtection="1">
      <alignment horizontal="left" vertical="center"/>
    </xf>
    <xf numFmtId="0" fontId="12" fillId="3" borderId="136" xfId="0" applyFont="1" applyFill="1" applyBorder="1" applyAlignment="1" applyProtection="1">
      <alignment horizontal="center" vertical="center"/>
      <protection locked="0"/>
    </xf>
    <xf numFmtId="0" fontId="12" fillId="3" borderId="137" xfId="0" applyFont="1" applyFill="1" applyBorder="1" applyAlignment="1" applyProtection="1">
      <alignment horizontal="center" vertical="center"/>
      <protection locked="0"/>
    </xf>
    <xf numFmtId="0" fontId="12" fillId="3" borderId="138" xfId="0" applyFont="1" applyFill="1" applyBorder="1" applyAlignment="1" applyProtection="1">
      <alignment horizontal="center" vertical="center"/>
      <protection locked="0"/>
    </xf>
    <xf numFmtId="0" fontId="4" fillId="2" borderId="84" xfId="0" applyFont="1" applyFill="1" applyBorder="1" applyAlignment="1" applyProtection="1">
      <alignment horizontal="left" vertical="center" wrapText="1"/>
    </xf>
    <xf numFmtId="0" fontId="12" fillId="2" borderId="85" xfId="0" applyFont="1" applyFill="1" applyBorder="1" applyAlignment="1" applyProtection="1">
      <alignment horizontal="left" vertical="center"/>
    </xf>
    <xf numFmtId="0" fontId="4" fillId="2" borderId="15" xfId="0" applyFont="1" applyFill="1" applyBorder="1" applyAlignment="1" applyProtection="1">
      <alignment horizontal="left" vertical="top" wrapText="1"/>
    </xf>
    <xf numFmtId="0" fontId="4" fillId="2" borderId="50" xfId="0" applyFont="1" applyFill="1" applyBorder="1" applyAlignment="1" applyProtection="1">
      <alignment horizontal="left" vertical="top" wrapText="1"/>
    </xf>
    <xf numFmtId="0" fontId="10" fillId="2" borderId="69" xfId="0" applyFont="1" applyFill="1" applyBorder="1" applyAlignment="1" applyProtection="1">
      <alignment horizontal="left" vertical="top" wrapText="1"/>
    </xf>
    <xf numFmtId="0" fontId="12" fillId="2" borderId="41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left" vertical="top"/>
    </xf>
    <xf numFmtId="0" fontId="12" fillId="2" borderId="47" xfId="0" applyFont="1" applyFill="1" applyBorder="1" applyAlignment="1" applyProtection="1">
      <alignment horizontal="left" vertical="top"/>
    </xf>
    <xf numFmtId="0" fontId="12" fillId="2" borderId="147" xfId="0" applyFont="1" applyFill="1" applyBorder="1" applyAlignment="1" applyProtection="1">
      <alignment horizontal="left" vertical="center"/>
    </xf>
    <xf numFmtId="0" fontId="12" fillId="2" borderId="126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top" wrapText="1"/>
    </xf>
    <xf numFmtId="0" fontId="4" fillId="2" borderId="47" xfId="0" applyFont="1" applyFill="1" applyBorder="1" applyAlignment="1" applyProtection="1">
      <alignment horizontal="left" vertical="top" wrapText="1"/>
    </xf>
    <xf numFmtId="0" fontId="12" fillId="2" borderId="158" xfId="0" applyFont="1" applyFill="1" applyBorder="1" applyAlignment="1" applyProtection="1">
      <alignment horizontal="left" vertical="center" wrapText="1"/>
    </xf>
    <xf numFmtId="0" fontId="12" fillId="2" borderId="161" xfId="0" applyFont="1" applyFill="1" applyBorder="1" applyAlignment="1" applyProtection="1">
      <alignment horizontal="left" vertical="center" wrapText="1"/>
    </xf>
    <xf numFmtId="0" fontId="10" fillId="2" borderId="49" xfId="0" applyFont="1" applyFill="1" applyBorder="1" applyAlignment="1" applyProtection="1">
      <alignment horizontal="left" vertical="top" wrapText="1"/>
    </xf>
    <xf numFmtId="0" fontId="10" fillId="2" borderId="72" xfId="0" applyFont="1" applyFill="1" applyBorder="1" applyAlignment="1" applyProtection="1">
      <alignment horizontal="left" vertical="top" wrapText="1"/>
    </xf>
    <xf numFmtId="0" fontId="10" fillId="2" borderId="69" xfId="0" applyFont="1" applyFill="1" applyBorder="1" applyAlignment="1" applyProtection="1">
      <alignment horizontal="left" wrapText="1"/>
    </xf>
    <xf numFmtId="0" fontId="10" fillId="2" borderId="70" xfId="0" applyFont="1" applyFill="1" applyBorder="1" applyAlignment="1" applyProtection="1">
      <alignment horizontal="left"/>
    </xf>
    <xf numFmtId="0" fontId="12" fillId="3" borderId="147" xfId="0" applyFont="1" applyFill="1" applyBorder="1" applyAlignment="1" applyProtection="1">
      <alignment horizontal="center" vertical="center" wrapText="1"/>
      <protection locked="0"/>
    </xf>
    <xf numFmtId="0" fontId="12" fillId="3" borderId="126" xfId="0" applyFont="1" applyFill="1" applyBorder="1" applyAlignment="1" applyProtection="1">
      <alignment horizontal="center" vertical="center" wrapText="1"/>
      <protection locked="0"/>
    </xf>
    <xf numFmtId="0" fontId="12" fillId="3" borderId="148" xfId="0" applyFont="1" applyFill="1" applyBorder="1" applyAlignment="1" applyProtection="1">
      <alignment horizontal="center" vertical="center" wrapText="1"/>
      <protection locked="0"/>
    </xf>
    <xf numFmtId="0" fontId="12" fillId="3" borderId="21" xfId="0" applyFont="1" applyFill="1" applyBorder="1" applyAlignment="1" applyProtection="1">
      <alignment horizontal="center" vertical="center" wrapText="1"/>
      <protection locked="0"/>
    </xf>
    <xf numFmtId="0" fontId="12" fillId="3" borderId="22" xfId="0" applyFont="1" applyFill="1" applyBorder="1" applyAlignment="1" applyProtection="1">
      <alignment horizontal="center" vertical="center" wrapText="1"/>
      <protection locked="0"/>
    </xf>
    <xf numFmtId="0" fontId="12" fillId="3" borderId="23" xfId="0" applyFont="1" applyFill="1" applyBorder="1" applyAlignment="1" applyProtection="1">
      <alignment horizontal="center" vertical="center" wrapText="1"/>
      <protection locked="0"/>
    </xf>
    <xf numFmtId="0" fontId="4" fillId="2" borderId="155" xfId="0" applyFont="1" applyFill="1" applyBorder="1" applyAlignment="1" applyProtection="1">
      <alignment horizontal="right" vertical="center"/>
    </xf>
    <xf numFmtId="0" fontId="12" fillId="2" borderId="65" xfId="0" applyFont="1" applyFill="1" applyBorder="1" applyAlignment="1" applyProtection="1">
      <alignment horizontal="right" vertical="center"/>
    </xf>
    <xf numFmtId="0" fontId="12" fillId="2" borderId="158" xfId="0" applyFont="1" applyFill="1" applyBorder="1" applyAlignment="1" applyProtection="1">
      <alignment horizontal="right" vertical="center"/>
    </xf>
    <xf numFmtId="0" fontId="12" fillId="2" borderId="154" xfId="0" applyFont="1" applyFill="1" applyBorder="1" applyAlignment="1" applyProtection="1">
      <alignment horizontal="right" vertical="center"/>
    </xf>
    <xf numFmtId="0" fontId="12" fillId="2" borderId="0" xfId="0" applyFont="1" applyFill="1" applyBorder="1" applyAlignment="1" applyProtection="1">
      <alignment horizontal="right" vertical="center"/>
    </xf>
    <xf numFmtId="0" fontId="12" fillId="2" borderId="156" xfId="0" applyFont="1" applyFill="1" applyBorder="1" applyAlignment="1" applyProtection="1">
      <alignment horizontal="right" vertical="center"/>
    </xf>
    <xf numFmtId="0" fontId="12" fillId="2" borderId="159" xfId="0" applyFont="1" applyFill="1" applyBorder="1" applyAlignment="1" applyProtection="1">
      <alignment horizontal="right" vertical="center"/>
    </xf>
    <xf numFmtId="0" fontId="12" fillId="2" borderId="72" xfId="0" applyFont="1" applyFill="1" applyBorder="1" applyAlignment="1" applyProtection="1">
      <alignment horizontal="right" vertical="center"/>
    </xf>
    <xf numFmtId="0" fontId="12" fillId="2" borderId="162" xfId="0" applyFont="1" applyFill="1" applyBorder="1" applyAlignment="1" applyProtection="1">
      <alignment horizontal="right" vertical="center"/>
    </xf>
    <xf numFmtId="0" fontId="12" fillId="2" borderId="65" xfId="0" applyFont="1" applyFill="1" applyBorder="1" applyAlignment="1" applyProtection="1">
      <alignment vertical="center"/>
    </xf>
    <xf numFmtId="0" fontId="12" fillId="2" borderId="72" xfId="0" applyFont="1" applyFill="1" applyBorder="1" applyAlignment="1" applyProtection="1">
      <alignment vertical="center"/>
    </xf>
    <xf numFmtId="0" fontId="12" fillId="2" borderId="137" xfId="0" applyFont="1" applyFill="1" applyBorder="1" applyAlignment="1" applyProtection="1">
      <alignment horizontal="left" vertical="center"/>
    </xf>
    <xf numFmtId="0" fontId="12" fillId="2" borderId="65" xfId="0" applyFont="1" applyFill="1" applyBorder="1" applyAlignment="1" applyProtection="1">
      <alignment horizontal="left" vertical="center"/>
    </xf>
    <xf numFmtId="0" fontId="10" fillId="0" borderId="170" xfId="0" applyFont="1" applyFill="1" applyBorder="1" applyAlignment="1" applyProtection="1">
      <alignment horizontal="center"/>
    </xf>
    <xf numFmtId="0" fontId="10" fillId="0" borderId="171" xfId="0" applyFont="1" applyFill="1" applyBorder="1" applyAlignment="1" applyProtection="1">
      <alignment horizontal="center"/>
    </xf>
    <xf numFmtId="0" fontId="10" fillId="2" borderId="83" xfId="0" applyFont="1" applyFill="1" applyBorder="1" applyAlignment="1" applyProtection="1">
      <alignment horizontal="left" vertical="top" wrapText="1"/>
    </xf>
    <xf numFmtId="0" fontId="10" fillId="2" borderId="70" xfId="0" applyFont="1" applyFill="1" applyBorder="1" applyAlignment="1" applyProtection="1">
      <alignment horizontal="left" vertical="top" wrapText="1"/>
    </xf>
    <xf numFmtId="0" fontId="10" fillId="2" borderId="41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left" vertical="top" wrapText="1"/>
    </xf>
    <xf numFmtId="0" fontId="10" fillId="2" borderId="47" xfId="0" applyFont="1" applyFill="1" applyBorder="1" applyAlignment="1" applyProtection="1">
      <alignment horizontal="left" vertical="top" wrapText="1"/>
    </xf>
    <xf numFmtId="0" fontId="12" fillId="2" borderId="41" xfId="0" applyFont="1" applyFill="1" applyBorder="1" applyAlignment="1" applyProtection="1">
      <alignment horizontal="center" vertical="center"/>
    </xf>
    <xf numFmtId="0" fontId="12" fillId="2" borderId="47" xfId="0" applyFont="1" applyFill="1" applyBorder="1" applyAlignment="1" applyProtection="1">
      <alignment horizontal="center" vertical="center"/>
    </xf>
    <xf numFmtId="0" fontId="12" fillId="2" borderId="208" xfId="0" applyFont="1" applyFill="1" applyBorder="1" applyAlignment="1" applyProtection="1">
      <alignment horizontal="left" vertical="center" wrapText="1"/>
    </xf>
    <xf numFmtId="0" fontId="10" fillId="2" borderId="76" xfId="0" applyFont="1" applyFill="1" applyBorder="1" applyAlignment="1" applyProtection="1">
      <alignment horizontal="left" vertical="center" wrapText="1"/>
    </xf>
    <xf numFmtId="0" fontId="10" fillId="2" borderId="81" xfId="0" applyFont="1" applyFill="1" applyBorder="1" applyAlignment="1" applyProtection="1">
      <alignment horizontal="left" vertical="center" wrapText="1"/>
    </xf>
    <xf numFmtId="0" fontId="4" fillId="2" borderId="83" xfId="0" applyFont="1" applyFill="1" applyBorder="1" applyAlignment="1" applyProtection="1">
      <alignment horizontal="left" vertical="center"/>
    </xf>
    <xf numFmtId="0" fontId="4" fillId="2" borderId="15" xfId="0" applyFont="1" applyFill="1" applyBorder="1" applyAlignment="1" applyProtection="1">
      <alignment horizontal="left" vertical="center"/>
    </xf>
    <xf numFmtId="0" fontId="12" fillId="3" borderId="73" xfId="0" applyFont="1" applyFill="1" applyBorder="1" applyAlignment="1" applyProtection="1">
      <alignment horizontal="center" vertical="center" wrapText="1"/>
      <protection locked="0"/>
    </xf>
    <xf numFmtId="0" fontId="12" fillId="3" borderId="74" xfId="0" applyFont="1" applyFill="1" applyBorder="1" applyAlignment="1" applyProtection="1">
      <alignment horizontal="center" vertical="center" wrapText="1"/>
      <protection locked="0"/>
    </xf>
    <xf numFmtId="0" fontId="12" fillId="3" borderId="80" xfId="0" applyFont="1" applyFill="1" applyBorder="1" applyAlignment="1" applyProtection="1">
      <alignment horizontal="center" vertical="center" wrapText="1"/>
      <protection locked="0"/>
    </xf>
    <xf numFmtId="0" fontId="12" fillId="3" borderId="24" xfId="0" applyFont="1" applyFill="1" applyBorder="1" applyAlignment="1" applyProtection="1">
      <alignment horizontal="center" vertical="center" wrapText="1"/>
      <protection locked="0"/>
    </xf>
    <xf numFmtId="0" fontId="12" fillId="3" borderId="28" xfId="0" applyFont="1" applyFill="1" applyBorder="1" applyAlignment="1" applyProtection="1">
      <alignment horizontal="center" vertical="center" wrapText="1"/>
      <protection locked="0"/>
    </xf>
    <xf numFmtId="0" fontId="12" fillId="3" borderId="33" xfId="0" applyFont="1" applyFill="1" applyBorder="1" applyAlignment="1" applyProtection="1">
      <alignment horizontal="center" vertical="center" wrapText="1"/>
      <protection locked="0"/>
    </xf>
    <xf numFmtId="0" fontId="12" fillId="3" borderId="144" xfId="0" applyFont="1" applyFill="1" applyBorder="1" applyAlignment="1" applyProtection="1">
      <alignment horizontal="center" vertical="center" wrapText="1"/>
      <protection locked="0"/>
    </xf>
    <xf numFmtId="0" fontId="12" fillId="3" borderId="145" xfId="0" applyFont="1" applyFill="1" applyBorder="1" applyAlignment="1" applyProtection="1">
      <alignment horizontal="center" vertical="center" wrapText="1"/>
      <protection locked="0"/>
    </xf>
    <xf numFmtId="0" fontId="12" fillId="3" borderId="146" xfId="0" applyFont="1" applyFill="1" applyBorder="1" applyAlignment="1" applyProtection="1">
      <alignment horizontal="center" vertical="center" wrapText="1"/>
      <protection locked="0"/>
    </xf>
    <xf numFmtId="0" fontId="12" fillId="2" borderId="15" xfId="0" applyFont="1" applyFill="1" applyBorder="1" applyAlignment="1" applyProtection="1">
      <alignment horizontal="center" vertical="center" wrapText="1"/>
    </xf>
    <xf numFmtId="0" fontId="12" fillId="3" borderId="128" xfId="0" applyFont="1" applyFill="1" applyBorder="1" applyAlignment="1" applyProtection="1">
      <alignment horizontal="center" vertical="center" wrapText="1"/>
      <protection locked="0"/>
    </xf>
    <xf numFmtId="0" fontId="12" fillId="3" borderId="129" xfId="0" applyFont="1" applyFill="1" applyBorder="1" applyAlignment="1" applyProtection="1">
      <alignment horizontal="center" vertical="center" wrapText="1"/>
      <protection locked="0"/>
    </xf>
    <xf numFmtId="0" fontId="12" fillId="3" borderId="130" xfId="0" applyFont="1" applyFill="1" applyBorder="1" applyAlignment="1" applyProtection="1">
      <alignment horizontal="center" vertical="center" wrapText="1"/>
      <protection locked="0"/>
    </xf>
    <xf numFmtId="0" fontId="12" fillId="2" borderId="41" xfId="0" applyFont="1" applyFill="1" applyBorder="1" applyAlignment="1" applyProtection="1">
      <alignment horizontal="center" vertical="center" wrapText="1"/>
    </xf>
    <xf numFmtId="0" fontId="12" fillId="2" borderId="47" xfId="0" applyFont="1" applyFill="1" applyBorder="1" applyAlignment="1" applyProtection="1">
      <alignment horizontal="center" vertical="center" wrapText="1"/>
    </xf>
    <xf numFmtId="3" fontId="12" fillId="0" borderId="208" xfId="0" applyNumberFormat="1" applyFont="1" applyFill="1" applyBorder="1" applyAlignment="1" applyProtection="1">
      <alignment horizontal="center" vertical="center"/>
      <protection locked="0"/>
    </xf>
    <xf numFmtId="3" fontId="12" fillId="8" borderId="222" xfId="0" applyNumberFormat="1" applyFont="1" applyFill="1" applyBorder="1" applyAlignment="1" applyProtection="1">
      <alignment horizontal="center" vertical="center"/>
    </xf>
    <xf numFmtId="3" fontId="12" fillId="8" borderId="223" xfId="0" applyNumberFormat="1" applyFont="1" applyFill="1" applyBorder="1" applyAlignment="1" applyProtection="1">
      <alignment horizontal="center" vertical="center"/>
    </xf>
    <xf numFmtId="3" fontId="10" fillId="2" borderId="219" xfId="0" applyNumberFormat="1" applyFont="1" applyFill="1" applyBorder="1" applyAlignment="1" applyProtection="1">
      <alignment horizontal="center" vertical="center"/>
    </xf>
    <xf numFmtId="3" fontId="10" fillId="2" borderId="204" xfId="0" applyNumberFormat="1" applyFont="1" applyFill="1" applyBorder="1" applyAlignment="1" applyProtection="1">
      <alignment horizontal="center" vertical="center"/>
    </xf>
    <xf numFmtId="3" fontId="10" fillId="2" borderId="208" xfId="0" applyNumberFormat="1" applyFont="1" applyFill="1" applyBorder="1" applyAlignment="1" applyProtection="1">
      <alignment horizontal="center" vertical="center"/>
    </xf>
    <xf numFmtId="3" fontId="10" fillId="8" borderId="204" xfId="0" applyNumberFormat="1" applyFont="1" applyFill="1" applyBorder="1" applyAlignment="1" applyProtection="1">
      <alignment horizontal="center" vertical="center"/>
    </xf>
    <xf numFmtId="3" fontId="10" fillId="8" borderId="220" xfId="0" applyNumberFormat="1" applyFont="1" applyFill="1" applyBorder="1" applyAlignment="1" applyProtection="1">
      <alignment horizontal="center" vertical="center"/>
    </xf>
    <xf numFmtId="3" fontId="10" fillId="2" borderId="39" xfId="0" applyNumberFormat="1" applyFont="1" applyFill="1" applyBorder="1" applyAlignment="1" applyProtection="1">
      <alignment horizontal="center" vertical="center"/>
    </xf>
    <xf numFmtId="3" fontId="12" fillId="0" borderId="198" xfId="0" applyNumberFormat="1" applyFont="1" applyFill="1" applyBorder="1" applyAlignment="1" applyProtection="1">
      <alignment horizontal="center" vertical="center"/>
      <protection locked="0"/>
    </xf>
    <xf numFmtId="3" fontId="12" fillId="0" borderId="185" xfId="0" applyNumberFormat="1" applyFont="1" applyFill="1" applyBorder="1" applyAlignment="1" applyProtection="1">
      <alignment horizontal="center" vertical="center"/>
      <protection locked="0"/>
    </xf>
    <xf numFmtId="0" fontId="12" fillId="2" borderId="85" xfId="0" applyFont="1" applyFill="1" applyBorder="1" applyAlignment="1" applyProtection="1">
      <alignment horizontal="center" vertical="center" textRotation="90"/>
    </xf>
    <xf numFmtId="0" fontId="12" fillId="2" borderId="46" xfId="0" applyFont="1" applyFill="1" applyBorder="1" applyAlignment="1" applyProtection="1">
      <alignment horizontal="center" vertical="center" textRotation="90"/>
    </xf>
    <xf numFmtId="0" fontId="10" fillId="2" borderId="76" xfId="0" applyFont="1" applyFill="1" applyBorder="1" applyAlignment="1" applyProtection="1">
      <alignment horizontal="center" vertical="center"/>
    </xf>
    <xf numFmtId="0" fontId="10" fillId="2" borderId="81" xfId="0" applyFont="1" applyFill="1" applyBorder="1" applyAlignment="1" applyProtection="1">
      <alignment horizontal="center" vertical="center"/>
    </xf>
    <xf numFmtId="0" fontId="10" fillId="2" borderId="86" xfId="0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left" wrapText="1"/>
    </xf>
    <xf numFmtId="0" fontId="0" fillId="2" borderId="81" xfId="0" applyFill="1" applyBorder="1" applyAlignment="1" applyProtection="1">
      <alignment horizontal="center" vertical="center"/>
    </xf>
    <xf numFmtId="0" fontId="0" fillId="2" borderId="86" xfId="0" applyFill="1" applyBorder="1" applyAlignment="1" applyProtection="1">
      <alignment horizontal="center" vertical="center"/>
    </xf>
    <xf numFmtId="0" fontId="10" fillId="2" borderId="84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88" xfId="0" applyFont="1" applyFill="1" applyBorder="1" applyAlignment="1" applyProtection="1">
      <alignment horizontal="center" vertical="center"/>
      <protection locked="0"/>
    </xf>
    <xf numFmtId="0" fontId="4" fillId="0" borderId="84" xfId="0" applyFont="1" applyFill="1" applyBorder="1" applyAlignment="1" applyProtection="1">
      <alignment horizontal="center" vertical="center"/>
      <protection locked="0"/>
    </xf>
    <xf numFmtId="0" fontId="4" fillId="0" borderId="89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12" fillId="2" borderId="69" xfId="0" applyFont="1" applyFill="1" applyBorder="1" applyAlignment="1" applyProtection="1">
      <alignment horizontal="left" vertical="center"/>
    </xf>
    <xf numFmtId="0" fontId="12" fillId="2" borderId="83" xfId="0" applyFont="1" applyFill="1" applyBorder="1" applyAlignment="1" applyProtection="1">
      <alignment horizontal="left" vertical="center"/>
    </xf>
    <xf numFmtId="0" fontId="12" fillId="2" borderId="70" xfId="0" applyFont="1" applyFill="1" applyBorder="1" applyAlignment="1" applyProtection="1">
      <alignment horizontal="left" vertical="center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87" xfId="0" applyFont="1" applyFill="1" applyBorder="1" applyAlignment="1" applyProtection="1">
      <alignment horizontal="center" vertical="center"/>
    </xf>
    <xf numFmtId="0" fontId="10" fillId="2" borderId="92" xfId="0" applyFont="1" applyFill="1" applyBorder="1" applyAlignment="1" applyProtection="1">
      <alignment horizontal="center" vertical="center"/>
    </xf>
    <xf numFmtId="0" fontId="12" fillId="2" borderId="91" xfId="0" applyFont="1" applyFill="1" applyBorder="1" applyAlignment="1" applyProtection="1">
      <alignment horizontal="center" vertical="center" textRotation="90"/>
    </xf>
    <xf numFmtId="3" fontId="12" fillId="0" borderId="38" xfId="0" applyNumberFormat="1" applyFont="1" applyFill="1" applyBorder="1" applyAlignment="1" applyProtection="1">
      <alignment horizontal="center" vertical="center"/>
      <protection locked="0"/>
    </xf>
    <xf numFmtId="3" fontId="12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2" borderId="49" xfId="0" applyFont="1" applyFill="1" applyBorder="1" applyAlignment="1" applyProtection="1">
      <alignment horizontal="left" vertical="center"/>
    </xf>
    <xf numFmtId="0" fontId="10" fillId="2" borderId="72" xfId="0" applyFont="1" applyFill="1" applyBorder="1" applyAlignment="1" applyProtection="1">
      <alignment horizontal="left" vertical="center"/>
    </xf>
    <xf numFmtId="0" fontId="10" fillId="2" borderId="50" xfId="0" applyFont="1" applyFill="1" applyBorder="1" applyAlignment="1" applyProtection="1">
      <alignment horizontal="left" vertical="center"/>
    </xf>
    <xf numFmtId="0" fontId="10" fillId="2" borderId="82" xfId="0" applyFont="1" applyFill="1" applyBorder="1" applyAlignment="1" applyProtection="1">
      <alignment horizontal="left" vertical="center" wrapText="1"/>
    </xf>
    <xf numFmtId="3" fontId="10" fillId="2" borderId="217" xfId="0" applyNumberFormat="1" applyFont="1" applyFill="1" applyBorder="1" applyAlignment="1" applyProtection="1">
      <alignment horizontal="center" vertical="center"/>
    </xf>
    <xf numFmtId="0" fontId="4" fillId="2" borderId="76" xfId="0" applyFont="1" applyFill="1" applyBorder="1" applyAlignment="1" applyProtection="1">
      <alignment horizontal="left" vertical="center" wrapText="1"/>
    </xf>
    <xf numFmtId="0" fontId="4" fillId="2" borderId="81" xfId="0" applyFont="1" applyFill="1" applyBorder="1" applyAlignment="1" applyProtection="1">
      <alignment horizontal="left" vertical="center" wrapText="1"/>
    </xf>
    <xf numFmtId="0" fontId="4" fillId="2" borderId="86" xfId="0" applyFont="1" applyFill="1" applyBorder="1" applyAlignment="1" applyProtection="1">
      <alignment horizontal="left" vertical="center" wrapText="1"/>
    </xf>
    <xf numFmtId="0" fontId="10" fillId="2" borderId="76" xfId="0" applyFont="1" applyFill="1" applyBorder="1" applyAlignment="1" applyProtection="1">
      <alignment horizontal="left" vertical="center"/>
    </xf>
    <xf numFmtId="0" fontId="9" fillId="2" borderId="81" xfId="0" applyFont="1" applyFill="1" applyBorder="1" applyAlignment="1" applyProtection="1">
      <alignment horizontal="left" vertical="center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10" fillId="2" borderId="81" xfId="0" applyFont="1" applyFill="1" applyBorder="1" applyAlignment="1" applyProtection="1">
      <alignment horizontal="left"/>
    </xf>
    <xf numFmtId="0" fontId="12" fillId="0" borderId="133" xfId="0" applyFont="1" applyFill="1" applyBorder="1" applyAlignment="1" applyProtection="1">
      <alignment horizontal="center" vertical="center" wrapText="1"/>
      <protection locked="0"/>
    </xf>
    <xf numFmtId="0" fontId="12" fillId="0" borderId="135" xfId="0" applyFont="1" applyFill="1" applyBorder="1" applyAlignment="1" applyProtection="1">
      <alignment horizontal="center" vertical="center" wrapText="1"/>
      <protection locked="0"/>
    </xf>
    <xf numFmtId="0" fontId="12" fillId="0" borderId="136" xfId="0" applyFont="1" applyFill="1" applyBorder="1" applyAlignment="1" applyProtection="1">
      <alignment horizontal="center" vertical="center" wrapText="1"/>
      <protection locked="0"/>
    </xf>
    <xf numFmtId="0" fontId="12" fillId="0" borderId="138" xfId="0" applyFont="1" applyFill="1" applyBorder="1" applyAlignment="1" applyProtection="1">
      <alignment horizontal="center" vertical="center" wrapText="1"/>
      <protection locked="0"/>
    </xf>
    <xf numFmtId="9" fontId="12" fillId="0" borderId="17" xfId="0" applyNumberFormat="1" applyFont="1" applyFill="1" applyBorder="1" applyAlignment="1" applyProtection="1">
      <alignment horizontal="center" vertical="center"/>
      <protection locked="0"/>
    </xf>
    <xf numFmtId="9" fontId="12" fillId="0" borderId="140" xfId="0" applyNumberFormat="1" applyFont="1" applyFill="1" applyBorder="1" applyAlignment="1" applyProtection="1">
      <alignment horizontal="center" vertical="center"/>
      <protection locked="0"/>
    </xf>
    <xf numFmtId="0" fontId="10" fillId="2" borderId="86" xfId="0" applyFont="1" applyFill="1" applyBorder="1" applyAlignment="1" applyProtection="1">
      <alignment horizontal="left"/>
    </xf>
    <xf numFmtId="0" fontId="12" fillId="2" borderId="81" xfId="0" applyFont="1" applyFill="1" applyBorder="1" applyAlignment="1" applyProtection="1">
      <alignment horizontal="left" vertical="center" wrapText="1"/>
    </xf>
    <xf numFmtId="0" fontId="12" fillId="2" borderId="86" xfId="0" applyFont="1" applyFill="1" applyBorder="1" applyAlignment="1" applyProtection="1">
      <alignment horizontal="left" vertical="center" wrapText="1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140" xfId="0" applyFont="1" applyFill="1" applyBorder="1" applyAlignment="1" applyProtection="1">
      <alignment horizontal="center" vertical="center" wrapText="1"/>
      <protection locked="0"/>
    </xf>
    <xf numFmtId="0" fontId="12" fillId="2" borderId="136" xfId="0" applyFont="1" applyFill="1" applyBorder="1" applyAlignment="1" applyProtection="1">
      <alignment horizontal="center" vertical="center" wrapText="1"/>
    </xf>
    <xf numFmtId="0" fontId="12" fillId="2" borderId="173" xfId="0" applyFont="1" applyFill="1" applyBorder="1" applyAlignment="1" applyProtection="1">
      <alignment horizontal="center" vertical="center" wrapText="1"/>
    </xf>
    <xf numFmtId="0" fontId="12" fillId="2" borderId="138" xfId="0" applyFont="1" applyFill="1" applyBorder="1" applyAlignment="1" applyProtection="1">
      <alignment horizontal="center" vertical="center" wrapText="1"/>
    </xf>
    <xf numFmtId="0" fontId="12" fillId="2" borderId="82" xfId="0" applyFont="1" applyFill="1" applyBorder="1" applyAlignment="1" applyProtection="1">
      <alignment horizontal="center" vertical="center"/>
    </xf>
    <xf numFmtId="0" fontId="12" fillId="2" borderId="209" xfId="0" applyFont="1" applyFill="1" applyBorder="1" applyAlignment="1" applyProtection="1">
      <alignment horizontal="left" vertical="center" wrapText="1"/>
    </xf>
    <xf numFmtId="0" fontId="12" fillId="2" borderId="210" xfId="0" applyFont="1" applyFill="1" applyBorder="1" applyAlignment="1" applyProtection="1">
      <alignment horizontal="left" vertical="center" wrapText="1"/>
    </xf>
    <xf numFmtId="0" fontId="12" fillId="0" borderId="178" xfId="0" applyFont="1" applyFill="1" applyBorder="1" applyAlignment="1" applyProtection="1">
      <alignment horizontal="center" vertical="center"/>
      <protection locked="0"/>
    </xf>
    <xf numFmtId="0" fontId="12" fillId="0" borderId="134" xfId="0" applyFont="1" applyFill="1" applyBorder="1" applyAlignment="1" applyProtection="1">
      <alignment horizontal="center" vertical="center"/>
      <protection locked="0"/>
    </xf>
    <xf numFmtId="0" fontId="12" fillId="0" borderId="179" xfId="0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2" fillId="0" borderId="8" xfId="0" applyFont="1" applyFill="1" applyBorder="1" applyAlignment="1" applyProtection="1">
      <alignment horizontal="center" vertical="center"/>
      <protection locked="0"/>
    </xf>
    <xf numFmtId="0" fontId="12" fillId="0" borderId="84" xfId="0" applyFont="1" applyFill="1" applyBorder="1" applyAlignment="1" applyProtection="1">
      <alignment horizontal="center" vertical="center"/>
      <protection locked="0"/>
    </xf>
    <xf numFmtId="0" fontId="12" fillId="0" borderId="89" xfId="0" applyFont="1" applyFill="1" applyBorder="1" applyAlignment="1" applyProtection="1">
      <alignment horizontal="center" vertical="center"/>
      <protection locked="0"/>
    </xf>
    <xf numFmtId="0" fontId="12" fillId="2" borderId="177" xfId="0" applyFont="1" applyFill="1" applyBorder="1" applyAlignment="1" applyProtection="1">
      <alignment horizontal="center" vertical="center"/>
    </xf>
    <xf numFmtId="0" fontId="12" fillId="2" borderId="176" xfId="0" applyFont="1" applyFill="1" applyBorder="1" applyAlignment="1" applyProtection="1">
      <alignment horizontal="center" vertical="center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88" xfId="0" applyFont="1" applyFill="1" applyBorder="1" applyAlignment="1" applyProtection="1">
      <alignment horizontal="center" vertical="center"/>
    </xf>
    <xf numFmtId="0" fontId="12" fillId="0" borderId="88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2" borderId="149" xfId="0" applyFont="1" applyFill="1" applyBorder="1" applyAlignment="1" applyProtection="1">
      <alignment horizontal="center" vertical="center"/>
    </xf>
    <xf numFmtId="0" fontId="0" fillId="0" borderId="173" xfId="0" applyBorder="1"/>
    <xf numFmtId="0" fontId="0" fillId="0" borderId="153" xfId="0" applyBorder="1"/>
    <xf numFmtId="0" fontId="4" fillId="2" borderId="83" xfId="0" applyFont="1" applyFill="1" applyBorder="1" applyAlignment="1" applyProtection="1">
      <alignment horizontal="left" vertical="center" wrapText="1"/>
    </xf>
    <xf numFmtId="0" fontId="4" fillId="2" borderId="70" xfId="0" applyFont="1" applyFill="1" applyBorder="1" applyAlignment="1" applyProtection="1">
      <alignment horizontal="left" vertical="center" wrapText="1"/>
    </xf>
    <xf numFmtId="0" fontId="4" fillId="2" borderId="41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47" xfId="0" applyFont="1" applyFill="1" applyBorder="1" applyAlignment="1" applyProtection="1">
      <alignment horizontal="left" vertical="center" wrapText="1"/>
    </xf>
    <xf numFmtId="0" fontId="4" fillId="2" borderId="49" xfId="0" applyFont="1" applyFill="1" applyBorder="1" applyAlignment="1" applyProtection="1">
      <alignment horizontal="left" vertical="center" wrapText="1"/>
    </xf>
    <xf numFmtId="0" fontId="4" fillId="2" borderId="72" xfId="0" applyFont="1" applyFill="1" applyBorder="1" applyAlignment="1" applyProtection="1">
      <alignment horizontal="left" vertical="center" wrapText="1"/>
    </xf>
    <xf numFmtId="0" fontId="4" fillId="2" borderId="50" xfId="0" applyFont="1" applyFill="1" applyBorder="1" applyAlignment="1" applyProtection="1">
      <alignment horizontal="left" vertical="center" wrapText="1"/>
    </xf>
    <xf numFmtId="0" fontId="12" fillId="2" borderId="94" xfId="0" applyFont="1" applyFill="1" applyBorder="1" applyAlignment="1" applyProtection="1">
      <alignment horizontal="center" vertical="center"/>
    </xf>
    <xf numFmtId="0" fontId="12" fillId="2" borderId="96" xfId="0" applyFont="1" applyFill="1" applyBorder="1" applyAlignment="1" applyProtection="1">
      <alignment horizontal="center" vertical="center"/>
    </xf>
    <xf numFmtId="0" fontId="12" fillId="2" borderId="95" xfId="0" applyFont="1" applyFill="1" applyBorder="1" applyAlignment="1" applyProtection="1">
      <alignment horizontal="center" vertical="center"/>
    </xf>
    <xf numFmtId="0" fontId="12" fillId="2" borderId="173" xfId="0" applyFont="1" applyFill="1" applyBorder="1" applyAlignment="1" applyProtection="1">
      <alignment horizontal="left" vertical="center"/>
    </xf>
    <xf numFmtId="0" fontId="0" fillId="0" borderId="77" xfId="0" applyBorder="1" applyAlignment="1" applyProtection="1">
      <alignment horizontal="center" vertical="center" wrapText="1"/>
      <protection locked="0"/>
    </xf>
    <xf numFmtId="0" fontId="0" fillId="0" borderId="174" xfId="0" applyBorder="1" applyAlignment="1" applyProtection="1">
      <alignment horizontal="center" vertical="center" wrapText="1"/>
      <protection locked="0"/>
    </xf>
    <xf numFmtId="0" fontId="0" fillId="0" borderId="180" xfId="0" applyBorder="1" applyAlignment="1" applyProtection="1">
      <alignment horizontal="center" vertical="center" wrapText="1"/>
      <protection locked="0"/>
    </xf>
    <xf numFmtId="0" fontId="30" fillId="2" borderId="0" xfId="0" applyFont="1" applyFill="1" applyBorder="1" applyAlignment="1" applyProtection="1">
      <alignment horizontal="center" vertical="center"/>
    </xf>
    <xf numFmtId="49" fontId="1" fillId="4" borderId="0" xfId="0" applyNumberFormat="1" applyFont="1" applyFill="1" applyBorder="1" applyAlignment="1" applyProtection="1">
      <alignment horizontal="center" vertical="center" textRotation="180" wrapText="1"/>
    </xf>
    <xf numFmtId="0" fontId="12" fillId="2" borderId="82" xfId="0" applyFont="1" applyFill="1" applyBorder="1" applyAlignment="1" applyProtection="1">
      <alignment horizontal="left" vertical="center"/>
    </xf>
    <xf numFmtId="0" fontId="12" fillId="0" borderId="38" xfId="0" applyFont="1" applyFill="1" applyBorder="1" applyAlignment="1" applyProtection="1">
      <alignment horizontal="center" vertical="center"/>
      <protection locked="0"/>
    </xf>
    <xf numFmtId="0" fontId="12" fillId="0" borderId="39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0" fontId="31" fillId="0" borderId="77" xfId="4" applyBorder="1" applyAlignment="1" applyProtection="1">
      <alignment horizontal="center" vertical="center" wrapText="1"/>
      <protection locked="0"/>
    </xf>
    <xf numFmtId="0" fontId="12" fillId="2" borderId="173" xfId="0" applyFont="1" applyFill="1" applyBorder="1" applyAlignment="1" applyProtection="1">
      <alignment horizontal="center" vertical="center"/>
    </xf>
    <xf numFmtId="0" fontId="12" fillId="2" borderId="138" xfId="0" applyFont="1" applyFill="1" applyBorder="1" applyAlignment="1" applyProtection="1">
      <alignment horizontal="center" vertical="center"/>
    </xf>
    <xf numFmtId="0" fontId="12" fillId="0" borderId="174" xfId="0" applyFont="1" applyFill="1" applyBorder="1" applyAlignment="1" applyProtection="1">
      <alignment horizontal="center" vertical="center"/>
      <protection locked="0"/>
    </xf>
    <xf numFmtId="3" fontId="12" fillId="0" borderId="209" xfId="0" applyNumberFormat="1" applyFont="1" applyFill="1" applyBorder="1" applyAlignment="1" applyProtection="1">
      <alignment horizontal="center" vertical="center"/>
      <protection locked="0"/>
    </xf>
    <xf numFmtId="3" fontId="12" fillId="0" borderId="210" xfId="0" applyNumberFormat="1" applyFont="1" applyFill="1" applyBorder="1" applyAlignment="1" applyProtection="1">
      <alignment horizontal="center" vertical="center"/>
      <protection locked="0"/>
    </xf>
    <xf numFmtId="3" fontId="12" fillId="0" borderId="187" xfId="0" applyNumberFormat="1" applyFont="1" applyFill="1" applyBorder="1" applyAlignment="1" applyProtection="1">
      <alignment horizontal="center" vertical="center"/>
      <protection locked="0"/>
    </xf>
    <xf numFmtId="3" fontId="12" fillId="0" borderId="246" xfId="0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left" wrapText="1"/>
    </xf>
    <xf numFmtId="0" fontId="12" fillId="2" borderId="74" xfId="0" applyFont="1" applyFill="1" applyBorder="1" applyAlignment="1" applyProtection="1">
      <alignment horizontal="left" wrapText="1"/>
    </xf>
    <xf numFmtId="0" fontId="12" fillId="2" borderId="151" xfId="0" applyFont="1" applyFill="1" applyBorder="1" applyAlignment="1" applyProtection="1">
      <alignment horizontal="center"/>
    </xf>
    <xf numFmtId="0" fontId="33" fillId="2" borderId="0" xfId="0" applyFont="1" applyFill="1" applyAlignment="1" applyProtection="1">
      <alignment horizontal="center" vertical="top"/>
    </xf>
    <xf numFmtId="0" fontId="34" fillId="2" borderId="0" xfId="0" applyFont="1" applyFill="1" applyAlignment="1" applyProtection="1">
      <alignment horizontal="center" vertical="top"/>
    </xf>
    <xf numFmtId="0" fontId="4" fillId="2" borderId="0" xfId="0" applyFont="1" applyFill="1" applyAlignment="1" applyProtection="1">
      <alignment horizontal="left"/>
    </xf>
    <xf numFmtId="0" fontId="11" fillId="2" borderId="0" xfId="0" applyFont="1" applyFill="1" applyBorder="1" applyAlignment="1" applyProtection="1">
      <alignment horizontal="center" vertical="center"/>
    </xf>
    <xf numFmtId="0" fontId="21" fillId="6" borderId="204" xfId="3" applyFont="1" applyFill="1" applyBorder="1" applyAlignment="1" applyProtection="1">
      <alignment horizontal="center" vertical="center" wrapText="1"/>
    </xf>
    <xf numFmtId="0" fontId="21" fillId="6" borderId="187" xfId="3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 applyProtection="1">
      <alignment horizontal="left" wrapText="1"/>
    </xf>
    <xf numFmtId="0" fontId="17" fillId="6" borderId="112" xfId="0" applyFont="1" applyFill="1" applyBorder="1" applyAlignment="1" applyProtection="1">
      <alignment horizontal="center" vertical="center" wrapText="1"/>
    </xf>
    <xf numFmtId="0" fontId="17" fillId="6" borderId="113" xfId="0" applyFont="1" applyFill="1" applyBorder="1" applyAlignment="1" applyProtection="1">
      <alignment horizontal="center" vertical="center" wrapText="1"/>
    </xf>
    <xf numFmtId="0" fontId="21" fillId="6" borderId="97" xfId="3" applyFont="1" applyFill="1" applyBorder="1" applyAlignment="1" applyProtection="1">
      <alignment horizontal="center" vertical="center" wrapText="1"/>
    </xf>
    <xf numFmtId="0" fontId="21" fillId="6" borderId="98" xfId="3" applyFont="1" applyFill="1" applyBorder="1" applyAlignment="1" applyProtection="1">
      <alignment horizontal="center" vertical="center" wrapText="1"/>
    </xf>
    <xf numFmtId="0" fontId="21" fillId="6" borderId="2" xfId="3" applyFont="1" applyFill="1" applyBorder="1" applyAlignment="1" applyProtection="1">
      <alignment horizontal="center" vertical="center" wrapText="1"/>
    </xf>
    <xf numFmtId="0" fontId="21" fillId="6" borderId="53" xfId="3" applyFont="1" applyFill="1" applyBorder="1" applyAlignment="1" applyProtection="1">
      <alignment horizontal="center" vertical="center" wrapText="1"/>
    </xf>
    <xf numFmtId="0" fontId="21" fillId="6" borderId="99" xfId="3" applyFont="1" applyFill="1" applyBorder="1" applyAlignment="1" applyProtection="1">
      <alignment horizontal="center" vertical="center" wrapText="1"/>
    </xf>
    <xf numFmtId="0" fontId="21" fillId="6" borderId="100" xfId="3" applyFont="1" applyFill="1" applyBorder="1" applyAlignment="1" applyProtection="1">
      <alignment horizontal="center" vertical="center" wrapText="1"/>
    </xf>
    <xf numFmtId="0" fontId="19" fillId="2" borderId="72" xfId="0" applyFont="1" applyFill="1" applyBorder="1" applyAlignment="1" applyProtection="1">
      <alignment horizontal="left" wrapText="1"/>
    </xf>
    <xf numFmtId="49" fontId="21" fillId="7" borderId="126" xfId="0" applyNumberFormat="1" applyFont="1" applyFill="1" applyBorder="1" applyAlignment="1" applyProtection="1">
      <alignment horizontal="center" vertical="center" wrapText="1"/>
    </xf>
    <xf numFmtId="49" fontId="21" fillId="7" borderId="187" xfId="0" applyNumberFormat="1" applyFont="1" applyFill="1" applyBorder="1" applyAlignment="1" applyProtection="1">
      <alignment horizontal="center" vertical="center" wrapText="1"/>
    </xf>
    <xf numFmtId="4" fontId="21" fillId="5" borderId="51" xfId="0" applyNumberFormat="1" applyFont="1" applyFill="1" applyBorder="1" applyAlignment="1" applyProtection="1">
      <alignment horizontal="center" vertical="center" wrapText="1"/>
    </xf>
    <xf numFmtId="4" fontId="21" fillId="5" borderId="52" xfId="0" applyNumberFormat="1" applyFont="1" applyFill="1" applyBorder="1" applyAlignment="1" applyProtection="1">
      <alignment horizontal="center" vertical="center" wrapText="1"/>
    </xf>
    <xf numFmtId="3" fontId="25" fillId="2" borderId="0" xfId="0" applyNumberFormat="1" applyFont="1" applyFill="1" applyBorder="1" applyAlignment="1" applyProtection="1">
      <alignment horizontal="left" vertical="top"/>
    </xf>
    <xf numFmtId="49" fontId="21" fillId="4" borderId="194" xfId="0" applyNumberFormat="1" applyFont="1" applyFill="1" applyBorder="1" applyAlignment="1" applyProtection="1">
      <alignment horizontal="center" vertical="center" textRotation="180" wrapText="1"/>
    </xf>
    <xf numFmtId="49" fontId="21" fillId="7" borderId="177" xfId="0" applyNumberFormat="1" applyFont="1" applyFill="1" applyBorder="1" applyAlignment="1" applyProtection="1">
      <alignment horizontal="center" vertical="center" wrapText="1"/>
    </xf>
    <xf numFmtId="49" fontId="21" fillId="7" borderId="43" xfId="0" applyNumberFormat="1" applyFont="1" applyFill="1" applyBorder="1" applyAlignment="1" applyProtection="1">
      <alignment horizontal="center" vertical="center" wrapText="1"/>
    </xf>
    <xf numFmtId="49" fontId="21" fillId="7" borderId="44" xfId="0" applyNumberFormat="1" applyFont="1" applyFill="1" applyBorder="1" applyAlignment="1" applyProtection="1">
      <alignment horizontal="center" vertical="center" wrapText="1"/>
    </xf>
    <xf numFmtId="49" fontId="21" fillId="7" borderId="45" xfId="0" applyNumberFormat="1" applyFont="1" applyFill="1" applyBorder="1" applyAlignment="1" applyProtection="1">
      <alignment horizontal="center" vertical="center" wrapText="1"/>
    </xf>
    <xf numFmtId="49" fontId="21" fillId="7" borderId="58" xfId="0" applyNumberFormat="1" applyFont="1" applyFill="1" applyBorder="1" applyAlignment="1" applyProtection="1">
      <alignment horizontal="center" vertical="center" wrapText="1"/>
    </xf>
    <xf numFmtId="49" fontId="21" fillId="7" borderId="2" xfId="0" applyNumberFormat="1" applyFont="1" applyFill="1" applyBorder="1" applyAlignment="1" applyProtection="1">
      <alignment horizontal="center" vertical="center" wrapText="1"/>
    </xf>
    <xf numFmtId="49" fontId="21" fillId="7" borderId="197" xfId="0" applyNumberFormat="1" applyFont="1" applyFill="1" applyBorder="1" applyAlignment="1" applyProtection="1">
      <alignment horizontal="center" vertical="center" wrapText="1"/>
    </xf>
    <xf numFmtId="49" fontId="21" fillId="7" borderId="34" xfId="0" applyNumberFormat="1" applyFont="1" applyFill="1" applyBorder="1" applyAlignment="1" applyProtection="1">
      <alignment horizontal="center" vertical="center" wrapText="1"/>
    </xf>
    <xf numFmtId="49" fontId="21" fillId="7" borderId="63" xfId="0" applyNumberFormat="1" applyFont="1" applyFill="1" applyBorder="1" applyAlignment="1" applyProtection="1">
      <alignment horizontal="center" vertical="center" wrapText="1"/>
    </xf>
    <xf numFmtId="49" fontId="21" fillId="7" borderId="195" xfId="0" applyNumberFormat="1" applyFont="1" applyFill="1" applyBorder="1" applyAlignment="1" applyProtection="1">
      <alignment horizontal="center" vertical="center" wrapText="1"/>
    </xf>
    <xf numFmtId="4" fontId="25" fillId="0" borderId="93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90" xfId="0" applyNumberFormat="1" applyFont="1" applyFill="1" applyBorder="1" applyAlignment="1" applyProtection="1">
      <alignment horizontal="center" vertical="center" wrapText="1"/>
      <protection locked="0"/>
    </xf>
    <xf numFmtId="4" fontId="21" fillId="4" borderId="107" xfId="0" applyNumberFormat="1" applyFont="1" applyFill="1" applyBorder="1" applyAlignment="1" applyProtection="1">
      <alignment horizontal="center" vertical="center" textRotation="180" wrapText="1"/>
    </xf>
    <xf numFmtId="4" fontId="21" fillId="7" borderId="102" xfId="0" applyNumberFormat="1" applyFont="1" applyFill="1" applyBorder="1" applyAlignment="1" applyProtection="1">
      <alignment horizontal="center" vertical="center" wrapText="1"/>
    </xf>
    <xf numFmtId="4" fontId="21" fillId="7" borderId="91" xfId="0" applyNumberFormat="1" applyFont="1" applyFill="1" applyBorder="1" applyAlignment="1" applyProtection="1">
      <alignment horizontal="center" vertical="center" wrapText="1"/>
    </xf>
    <xf numFmtId="4" fontId="21" fillId="7" borderId="1" xfId="0" applyNumberFormat="1" applyFont="1" applyFill="1" applyBorder="1" applyAlignment="1" applyProtection="1">
      <alignment horizontal="center" vertical="center" wrapText="1"/>
    </xf>
    <xf numFmtId="0" fontId="19" fillId="2" borderId="164" xfId="0" applyFont="1" applyFill="1" applyBorder="1" applyAlignment="1" applyProtection="1">
      <alignment horizontal="left" wrapText="1"/>
    </xf>
    <xf numFmtId="4" fontId="21" fillId="7" borderId="126" xfId="0" applyNumberFormat="1" applyFont="1" applyFill="1" applyBorder="1" applyAlignment="1" applyProtection="1">
      <alignment horizontal="center" vertical="center" wrapText="1"/>
    </xf>
    <xf numFmtId="4" fontId="21" fillId="7" borderId="149" xfId="0" applyNumberFormat="1" applyFont="1" applyFill="1" applyBorder="1" applyAlignment="1" applyProtection="1">
      <alignment horizontal="center" vertical="center" wrapText="1"/>
    </xf>
    <xf numFmtId="4" fontId="21" fillId="7" borderId="137" xfId="0" applyNumberFormat="1" applyFont="1" applyFill="1" applyBorder="1" applyAlignment="1" applyProtection="1">
      <alignment horizontal="center" vertical="center" wrapText="1"/>
    </xf>
    <xf numFmtId="4" fontId="21" fillId="7" borderId="153" xfId="0" applyNumberFormat="1" applyFont="1" applyFill="1" applyBorder="1" applyAlignment="1" applyProtection="1">
      <alignment horizontal="center" vertical="center" wrapText="1"/>
    </xf>
    <xf numFmtId="4" fontId="21" fillId="7" borderId="155" xfId="0" applyNumberFormat="1" applyFont="1" applyFill="1" applyBorder="1" applyAlignment="1" applyProtection="1">
      <alignment horizontal="center" vertical="center" wrapText="1"/>
    </xf>
    <xf numFmtId="4" fontId="21" fillId="7" borderId="83" xfId="0" applyNumberFormat="1" applyFont="1" applyFill="1" applyBorder="1" applyAlignment="1" applyProtection="1">
      <alignment horizontal="center" vertical="center" wrapText="1"/>
    </xf>
    <xf numFmtId="4" fontId="21" fillId="7" borderId="109" xfId="0" applyNumberFormat="1" applyFont="1" applyFill="1" applyBorder="1" applyAlignment="1" applyProtection="1">
      <alignment horizontal="center" vertical="center" wrapText="1"/>
    </xf>
    <xf numFmtId="4" fontId="21" fillId="7" borderId="157" xfId="0" applyNumberFormat="1" applyFont="1" applyFill="1" applyBorder="1" applyAlignment="1" applyProtection="1">
      <alignment horizontal="center" vertical="center" wrapText="1"/>
    </xf>
    <xf numFmtId="2" fontId="28" fillId="2" borderId="166" xfId="0" applyNumberFormat="1" applyFont="1" applyFill="1" applyBorder="1" applyAlignment="1" applyProtection="1">
      <alignment horizontal="center"/>
    </xf>
    <xf numFmtId="0" fontId="19" fillId="2" borderId="207" xfId="0" applyFont="1" applyFill="1" applyBorder="1" applyAlignment="1" applyProtection="1">
      <alignment horizontal="center" vertical="center" wrapText="1"/>
    </xf>
    <xf numFmtId="0" fontId="19" fillId="2" borderId="151" xfId="0" applyFont="1" applyFill="1" applyBorder="1" applyAlignment="1" applyProtection="1">
      <alignment horizontal="center" vertical="center" wrapText="1"/>
    </xf>
    <xf numFmtId="0" fontId="19" fillId="2" borderId="193" xfId="0" applyFont="1" applyFill="1" applyBorder="1" applyAlignment="1" applyProtection="1">
      <alignment horizontal="center" vertical="center" wrapText="1"/>
    </xf>
    <xf numFmtId="0" fontId="19" fillId="2" borderId="116" xfId="0" applyFont="1" applyFill="1" applyBorder="1" applyAlignment="1" applyProtection="1">
      <alignment horizontal="center" vertical="center" wrapText="1"/>
    </xf>
    <xf numFmtId="0" fontId="19" fillId="2" borderId="28" xfId="0" applyFont="1" applyFill="1" applyBorder="1" applyAlignment="1" applyProtection="1">
      <alignment horizontal="center" vertical="center" wrapText="1"/>
    </xf>
    <xf numFmtId="0" fontId="19" fillId="2" borderId="163" xfId="0" applyFont="1" applyFill="1" applyBorder="1" applyAlignment="1" applyProtection="1">
      <alignment horizontal="center" vertical="center" wrapText="1"/>
    </xf>
    <xf numFmtId="4" fontId="21" fillId="0" borderId="198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185" xfId="0" applyNumberFormat="1" applyFont="1" applyFill="1" applyBorder="1" applyAlignment="1" applyProtection="1">
      <alignment horizontal="center" vertical="center" wrapText="1"/>
      <protection locked="0"/>
    </xf>
    <xf numFmtId="0" fontId="21" fillId="4" borderId="125" xfId="0" applyFont="1" applyFill="1" applyBorder="1" applyAlignment="1" applyProtection="1">
      <alignment horizontal="center" vertical="center" textRotation="180" wrapText="1"/>
    </xf>
    <xf numFmtId="3" fontId="21" fillId="0" borderId="120" xfId="0" applyNumberFormat="1" applyFont="1" applyFill="1" applyBorder="1" applyAlignment="1" applyProtection="1">
      <alignment horizontal="center" vertical="center" wrapText="1"/>
      <protection locked="0"/>
    </xf>
    <xf numFmtId="0" fontId="21" fillId="6" borderId="114" xfId="3" applyFont="1" applyFill="1" applyBorder="1" applyAlignment="1" applyProtection="1">
      <alignment horizontal="center" vertical="center" wrapText="1"/>
    </xf>
    <xf numFmtId="0" fontId="21" fillId="6" borderId="32" xfId="3" applyFont="1" applyFill="1" applyBorder="1" applyAlignment="1" applyProtection="1">
      <alignment horizontal="center" vertical="center" wrapText="1"/>
    </xf>
    <xf numFmtId="3" fontId="21" fillId="0" borderId="105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106" xfId="0" applyNumberFormat="1" applyFont="1" applyFill="1" applyBorder="1" applyAlignment="1" applyProtection="1">
      <alignment horizontal="center" vertical="center" wrapText="1"/>
      <protection locked="0"/>
    </xf>
    <xf numFmtId="0" fontId="21" fillId="6" borderId="108" xfId="3" applyFont="1" applyFill="1" applyBorder="1" applyAlignment="1" applyProtection="1">
      <alignment horizontal="center" vertical="center" wrapText="1"/>
    </xf>
    <xf numFmtId="0" fontId="21" fillId="6" borderId="83" xfId="3" applyFont="1" applyFill="1" applyBorder="1" applyAlignment="1" applyProtection="1">
      <alignment horizontal="center" vertical="center" wrapText="1"/>
    </xf>
    <xf numFmtId="0" fontId="21" fillId="6" borderId="109" xfId="3" applyFont="1" applyFill="1" applyBorder="1" applyAlignment="1" applyProtection="1">
      <alignment horizontal="center" vertical="center" wrapText="1"/>
    </xf>
    <xf numFmtId="0" fontId="21" fillId="6" borderId="49" xfId="3" applyFont="1" applyFill="1" applyBorder="1" applyAlignment="1" applyProtection="1">
      <alignment horizontal="center" vertical="center" wrapText="1"/>
    </xf>
    <xf numFmtId="0" fontId="21" fillId="6" borderId="72" xfId="3" applyFont="1" applyFill="1" applyBorder="1" applyAlignment="1" applyProtection="1">
      <alignment horizontal="center" vertical="center" wrapText="1"/>
    </xf>
    <xf numFmtId="0" fontId="21" fillId="6" borderId="50" xfId="3" applyFont="1" applyFill="1" applyBorder="1" applyAlignment="1" applyProtection="1">
      <alignment horizontal="center" vertical="center" wrapText="1"/>
    </xf>
    <xf numFmtId="0" fontId="21" fillId="6" borderId="41" xfId="3" applyFont="1" applyFill="1" applyBorder="1" applyAlignment="1" applyProtection="1">
      <alignment horizontal="center" vertical="center" wrapText="1"/>
    </xf>
    <xf numFmtId="0" fontId="21" fillId="6" borderId="47" xfId="3" applyFont="1" applyFill="1" applyBorder="1" applyAlignment="1" applyProtection="1">
      <alignment horizontal="center" vertical="center" wrapText="1"/>
    </xf>
    <xf numFmtId="0" fontId="21" fillId="6" borderId="110" xfId="3" applyFont="1" applyFill="1" applyBorder="1" applyAlignment="1" applyProtection="1">
      <alignment horizontal="center" vertical="center" wrapText="1"/>
    </xf>
    <xf numFmtId="0" fontId="21" fillId="6" borderId="111" xfId="3" applyFont="1" applyFill="1" applyBorder="1" applyAlignment="1" applyProtection="1">
      <alignment horizontal="center" vertical="center" wrapText="1"/>
    </xf>
    <xf numFmtId="0" fontId="21" fillId="6" borderId="25" xfId="3" applyFont="1" applyFill="1" applyBorder="1" applyAlignment="1" applyProtection="1">
      <alignment horizontal="center" vertical="center" wrapText="1"/>
    </xf>
    <xf numFmtId="0" fontId="21" fillId="6" borderId="29" xfId="3" applyFont="1" applyFill="1" applyBorder="1" applyAlignment="1" applyProtection="1">
      <alignment horizontal="center" vertical="center" wrapText="1"/>
    </xf>
    <xf numFmtId="0" fontId="21" fillId="6" borderId="9" xfId="3" applyFont="1" applyFill="1" applyBorder="1" applyAlignment="1" applyProtection="1">
      <alignment horizontal="center" vertical="center" wrapText="1"/>
    </xf>
    <xf numFmtId="0" fontId="21" fillId="6" borderId="48" xfId="3" applyFont="1" applyFill="1" applyBorder="1" applyAlignment="1" applyProtection="1">
      <alignment horizontal="center" vertical="center" wrapText="1"/>
    </xf>
    <xf numFmtId="0" fontId="21" fillId="6" borderId="26" xfId="3" applyFont="1" applyFill="1" applyBorder="1" applyAlignment="1" applyProtection="1">
      <alignment horizontal="center" vertical="center" wrapText="1"/>
    </xf>
    <xf numFmtId="0" fontId="21" fillId="6" borderId="27" xfId="3" applyFont="1" applyFill="1" applyBorder="1" applyAlignment="1" applyProtection="1">
      <alignment horizontal="center" vertical="center" wrapText="1"/>
    </xf>
    <xf numFmtId="0" fontId="21" fillId="6" borderId="31" xfId="3" applyFont="1" applyFill="1" applyBorder="1" applyAlignment="1" applyProtection="1">
      <alignment horizontal="center" vertical="center" wrapText="1"/>
    </xf>
    <xf numFmtId="0" fontId="21" fillId="6" borderId="34" xfId="3" applyFont="1" applyFill="1" applyBorder="1" applyAlignment="1" applyProtection="1">
      <alignment horizontal="center" vertical="center" wrapText="1"/>
    </xf>
    <xf numFmtId="0" fontId="21" fillId="4" borderId="123" xfId="0" applyFont="1" applyFill="1" applyBorder="1" applyAlignment="1" applyProtection="1">
      <alignment horizontal="center" vertical="center" textRotation="180" wrapText="1"/>
    </xf>
    <xf numFmtId="0" fontId="21" fillId="6" borderId="103" xfId="3" applyFont="1" applyFill="1" applyBorder="1" applyAlignment="1" applyProtection="1">
      <alignment horizontal="center" vertical="center" wrapText="1"/>
    </xf>
    <xf numFmtId="0" fontId="21" fillId="6" borderId="104" xfId="3" applyFont="1" applyFill="1" applyBorder="1" applyAlignment="1" applyProtection="1">
      <alignment horizontal="center" vertical="center" wrapText="1"/>
    </xf>
    <xf numFmtId="0" fontId="21" fillId="6" borderId="0" xfId="3" applyFont="1" applyFill="1" applyBorder="1" applyAlignment="1" applyProtection="1">
      <alignment horizontal="center" vertical="center" wrapText="1"/>
    </xf>
    <xf numFmtId="3" fontId="25" fillId="0" borderId="120" xfId="0" applyNumberFormat="1" applyFont="1" applyFill="1" applyBorder="1" applyAlignment="1" applyProtection="1">
      <alignment horizontal="center" vertical="center"/>
      <protection locked="0"/>
    </xf>
    <xf numFmtId="49" fontId="21" fillId="7" borderId="62" xfId="0" applyNumberFormat="1" applyFont="1" applyFill="1" applyBorder="1" applyAlignment="1" applyProtection="1">
      <alignment horizontal="center" vertical="center" wrapText="1"/>
    </xf>
    <xf numFmtId="49" fontId="21" fillId="7" borderId="65" xfId="0" applyNumberFormat="1" applyFont="1" applyFill="1" applyBorder="1" applyAlignment="1" applyProtection="1">
      <alignment horizontal="center" vertical="center" wrapText="1"/>
    </xf>
    <xf numFmtId="49" fontId="21" fillId="7" borderId="66" xfId="0" applyNumberFormat="1" applyFont="1" applyFill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left" wrapText="1"/>
    </xf>
    <xf numFmtId="0" fontId="21" fillId="5" borderId="126" xfId="0" applyFont="1" applyFill="1" applyBorder="1" applyAlignment="1" applyProtection="1">
      <alignment horizontal="center" vertical="center" wrapText="1"/>
    </xf>
    <xf numFmtId="0" fontId="21" fillId="5" borderId="161" xfId="0" applyFont="1" applyFill="1" applyBorder="1" applyAlignment="1" applyProtection="1">
      <alignment horizontal="center" vertical="center" wrapText="1"/>
    </xf>
    <xf numFmtId="0" fontId="24" fillId="2" borderId="159" xfId="0" applyFont="1" applyFill="1" applyBorder="1" applyAlignment="1" applyProtection="1">
      <alignment horizontal="center" vertical="center" wrapText="1"/>
    </xf>
    <xf numFmtId="0" fontId="24" fillId="2" borderId="15" xfId="0" applyFont="1" applyFill="1" applyBorder="1" applyAlignment="1" applyProtection="1">
      <alignment horizontal="center" vertical="center" wrapText="1"/>
    </xf>
    <xf numFmtId="0" fontId="24" fillId="2" borderId="160" xfId="0" applyFont="1" applyFill="1" applyBorder="1" applyAlignment="1" applyProtection="1">
      <alignment horizontal="center" vertical="center" wrapText="1"/>
    </xf>
    <xf numFmtId="49" fontId="21" fillId="4" borderId="112" xfId="0" applyNumberFormat="1" applyFont="1" applyFill="1" applyBorder="1" applyAlignment="1" applyProtection="1">
      <alignment horizontal="center" vertical="center" textRotation="180" wrapText="1"/>
    </xf>
    <xf numFmtId="49" fontId="21" fillId="7" borderId="42" xfId="0" applyNumberFormat="1" applyFont="1" applyFill="1" applyBorder="1" applyAlignment="1" applyProtection="1">
      <alignment horizontal="center" vertical="center" wrapText="1"/>
    </xf>
    <xf numFmtId="49" fontId="21" fillId="7" borderId="20" xfId="0" applyNumberFormat="1" applyFont="1" applyFill="1" applyBorder="1" applyAlignment="1" applyProtection="1">
      <alignment horizontal="center" vertical="center" wrapText="1"/>
    </xf>
    <xf numFmtId="0" fontId="19" fillId="2" borderId="0" xfId="0" applyFont="1" applyFill="1" applyAlignment="1" applyProtection="1">
      <alignment horizontal="left" wrapText="1"/>
    </xf>
    <xf numFmtId="0" fontId="25" fillId="0" borderId="19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92" xfId="0" applyNumberFormat="1" applyFont="1" applyFill="1" applyBorder="1" applyAlignment="1" applyProtection="1">
      <alignment horizontal="center" vertical="center" wrapText="1"/>
      <protection locked="0"/>
    </xf>
    <xf numFmtId="49" fontId="26" fillId="5" borderId="112" xfId="0" applyNumberFormat="1" applyFont="1" applyFill="1" applyBorder="1" applyAlignment="1" applyProtection="1">
      <alignment horizontal="center" vertical="center" wrapText="1"/>
    </xf>
    <xf numFmtId="0" fontId="17" fillId="2" borderId="112" xfId="0" applyFont="1" applyFill="1" applyBorder="1" applyProtection="1"/>
    <xf numFmtId="0" fontId="24" fillId="2" borderId="46" xfId="0" applyFont="1" applyFill="1" applyBorder="1" applyAlignment="1" applyProtection="1">
      <alignment horizontal="center" vertical="center" wrapText="1"/>
    </xf>
    <xf numFmtId="0" fontId="24" fillId="2" borderId="126" xfId="0" applyFont="1" applyFill="1" applyBorder="1" applyAlignment="1" applyProtection="1">
      <alignment horizontal="center" vertical="center" wrapText="1"/>
    </xf>
    <xf numFmtId="49" fontId="21" fillId="7" borderId="25" xfId="0" applyNumberFormat="1" applyFont="1" applyFill="1" applyBorder="1" applyAlignment="1" applyProtection="1">
      <alignment horizontal="center" vertical="center" wrapText="1"/>
    </xf>
    <xf numFmtId="49" fontId="21" fillId="7" borderId="52" xfId="0" applyNumberFormat="1" applyFont="1" applyFill="1" applyBorder="1" applyAlignment="1" applyProtection="1">
      <alignment horizontal="center" vertical="center" wrapText="1"/>
    </xf>
    <xf numFmtId="49" fontId="21" fillId="7" borderId="57" xfId="0" applyNumberFormat="1" applyFont="1" applyFill="1" applyBorder="1" applyAlignment="1" applyProtection="1">
      <alignment horizontal="center" vertical="center" wrapText="1"/>
    </xf>
    <xf numFmtId="0" fontId="19" fillId="2" borderId="115" xfId="0" applyFont="1" applyFill="1" applyBorder="1" applyAlignment="1" applyProtection="1">
      <alignment horizontal="left" wrapText="1"/>
    </xf>
    <xf numFmtId="3" fontId="25" fillId="2" borderId="0" xfId="0" applyNumberFormat="1" applyFont="1" applyFill="1" applyBorder="1" applyAlignment="1" applyProtection="1">
      <alignment horizontal="left" vertical="top" wrapText="1"/>
    </xf>
    <xf numFmtId="49" fontId="21" fillId="7" borderId="55" xfId="0" applyNumberFormat="1" applyFont="1" applyFill="1" applyBorder="1" applyAlignment="1" applyProtection="1">
      <alignment horizontal="center" vertical="center"/>
    </xf>
    <xf numFmtId="49" fontId="21" fillId="7" borderId="56" xfId="0" applyNumberFormat="1" applyFont="1" applyFill="1" applyBorder="1" applyAlignment="1" applyProtection="1">
      <alignment horizontal="center" vertical="center"/>
    </xf>
    <xf numFmtId="49" fontId="21" fillId="7" borderId="54" xfId="0" applyNumberFormat="1" applyFont="1" applyFill="1" applyBorder="1" applyAlignment="1" applyProtection="1">
      <alignment horizontal="center" vertical="center"/>
    </xf>
    <xf numFmtId="4" fontId="21" fillId="5" borderId="31" xfId="0" applyNumberFormat="1" applyFont="1" applyFill="1" applyBorder="1" applyAlignment="1" applyProtection="1">
      <alignment horizontal="left" vertical="center" wrapText="1"/>
    </xf>
    <xf numFmtId="4" fontId="21" fillId="5" borderId="30" xfId="0" applyNumberFormat="1" applyFont="1" applyFill="1" applyBorder="1" applyAlignment="1" applyProtection="1">
      <alignment horizontal="left" vertical="center" wrapText="1"/>
    </xf>
    <xf numFmtId="4" fontId="21" fillId="5" borderId="34" xfId="0" applyNumberFormat="1" applyFont="1" applyFill="1" applyBorder="1" applyAlignment="1" applyProtection="1">
      <alignment horizontal="left" vertical="center" wrapText="1"/>
    </xf>
    <xf numFmtId="49" fontId="21" fillId="7" borderId="64" xfId="0" applyNumberFormat="1" applyFont="1" applyFill="1" applyBorder="1" applyAlignment="1" applyProtection="1">
      <alignment horizontal="center" vertical="center" wrapText="1"/>
    </xf>
    <xf numFmtId="49" fontId="21" fillId="7" borderId="196" xfId="0" applyNumberFormat="1" applyFont="1" applyFill="1" applyBorder="1" applyAlignment="1" applyProtection="1">
      <alignment horizontal="center" vertical="center" wrapText="1"/>
    </xf>
    <xf numFmtId="3" fontId="25" fillId="0" borderId="233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234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235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236" xfId="0" applyNumberFormat="1" applyFont="1" applyFill="1" applyBorder="1" applyAlignment="1" applyProtection="1">
      <alignment horizontal="center" vertical="center" wrapText="1"/>
      <protection locked="0"/>
    </xf>
    <xf numFmtId="0" fontId="17" fillId="6" borderId="231" xfId="0" applyFont="1" applyFill="1" applyBorder="1" applyAlignment="1" applyProtection="1">
      <alignment horizontal="center" vertical="center" wrapText="1"/>
    </xf>
    <xf numFmtId="0" fontId="17" fillId="6" borderId="232" xfId="0" applyFont="1" applyFill="1" applyBorder="1" applyAlignment="1" applyProtection="1">
      <alignment horizontal="center" vertical="center" wrapText="1"/>
    </xf>
    <xf numFmtId="0" fontId="17" fillId="6" borderId="154" xfId="0" applyFont="1" applyFill="1" applyBorder="1" applyAlignment="1" applyProtection="1">
      <alignment horizontal="center" vertical="center" wrapText="1"/>
    </xf>
    <xf numFmtId="0" fontId="17" fillId="6" borderId="156" xfId="0" applyFont="1" applyFill="1" applyBorder="1" applyAlignment="1" applyProtection="1">
      <alignment horizontal="center" vertical="center" wrapText="1"/>
    </xf>
    <xf numFmtId="3" fontId="25" fillId="0" borderId="237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238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204" xfId="0" applyFont="1" applyFill="1" applyBorder="1" applyAlignment="1" applyProtection="1">
      <alignment horizontal="center" vertical="center" wrapText="1"/>
    </xf>
    <xf numFmtId="0" fontId="21" fillId="5" borderId="208" xfId="0" applyFont="1" applyFill="1" applyBorder="1" applyAlignment="1" applyProtection="1">
      <alignment horizontal="center" vertical="center" wrapText="1"/>
    </xf>
    <xf numFmtId="0" fontId="24" fillId="2" borderId="204" xfId="0" applyFont="1" applyFill="1" applyBorder="1" applyAlignment="1" applyProtection="1">
      <alignment horizontal="center" vertical="center" wrapText="1"/>
    </xf>
    <xf numFmtId="0" fontId="24" fillId="2" borderId="208" xfId="0" applyFont="1" applyFill="1" applyBorder="1" applyAlignment="1" applyProtection="1">
      <alignment horizontal="center" vertical="center" wrapText="1"/>
    </xf>
    <xf numFmtId="0" fontId="21" fillId="6" borderId="202" xfId="3" applyFont="1" applyFill="1" applyBorder="1" applyAlignment="1" applyProtection="1">
      <alignment horizontal="center" vertical="center" wrapText="1"/>
    </xf>
    <xf numFmtId="0" fontId="21" fillId="6" borderId="203" xfId="3" applyFont="1" applyFill="1" applyBorder="1" applyAlignment="1" applyProtection="1">
      <alignment horizontal="center" vertical="center" wrapText="1"/>
    </xf>
    <xf numFmtId="0" fontId="21" fillId="6" borderId="159" xfId="3" applyFont="1" applyFill="1" applyBorder="1" applyAlignment="1" applyProtection="1">
      <alignment horizontal="center" vertical="center" wrapText="1"/>
    </xf>
    <xf numFmtId="0" fontId="21" fillId="6" borderId="15" xfId="3" applyFont="1" applyFill="1" applyBorder="1" applyAlignment="1" applyProtection="1">
      <alignment horizontal="center" vertical="center" wrapText="1"/>
    </xf>
    <xf numFmtId="4" fontId="21" fillId="7" borderId="154" xfId="0" applyNumberFormat="1" applyFont="1" applyFill="1" applyBorder="1" applyAlignment="1" applyProtection="1">
      <alignment horizontal="center" vertical="center" wrapText="1"/>
    </xf>
    <xf numFmtId="4" fontId="21" fillId="7" borderId="108" xfId="0" applyNumberFormat="1" applyFont="1" applyFill="1" applyBorder="1" applyAlignment="1" applyProtection="1">
      <alignment horizontal="center" vertical="center" wrapText="1"/>
    </xf>
    <xf numFmtId="0" fontId="21" fillId="5" borderId="243" xfId="0" applyFont="1" applyFill="1" applyBorder="1" applyAlignment="1" applyProtection="1">
      <alignment horizontal="center" vertical="center" wrapText="1"/>
    </xf>
    <xf numFmtId="0" fontId="21" fillId="5" borderId="244" xfId="0" applyFont="1" applyFill="1" applyBorder="1" applyAlignment="1" applyProtection="1">
      <alignment horizontal="center" vertical="center" wrapText="1"/>
    </xf>
    <xf numFmtId="0" fontId="21" fillId="5" borderId="230" xfId="0" applyFont="1" applyFill="1" applyBorder="1" applyAlignment="1" applyProtection="1">
      <alignment horizontal="center" vertical="center" wrapText="1"/>
    </xf>
    <xf numFmtId="0" fontId="21" fillId="5" borderId="156" xfId="0" applyFont="1" applyFill="1" applyBorder="1" applyAlignment="1" applyProtection="1">
      <alignment horizontal="center" vertical="center" wrapText="1"/>
    </xf>
    <xf numFmtId="0" fontId="21" fillId="5" borderId="228" xfId="0" applyFont="1" applyFill="1" applyBorder="1" applyAlignment="1" applyProtection="1">
      <alignment horizontal="center" vertical="center" wrapText="1"/>
    </xf>
    <xf numFmtId="0" fontId="21" fillId="5" borderId="241" xfId="0" applyFont="1" applyFill="1" applyBorder="1" applyAlignment="1" applyProtection="1">
      <alignment horizontal="center" vertical="center" wrapText="1"/>
    </xf>
    <xf numFmtId="0" fontId="21" fillId="5" borderId="187" xfId="0" applyFont="1" applyFill="1" applyBorder="1" applyAlignment="1" applyProtection="1">
      <alignment horizontal="center" vertical="center" wrapText="1"/>
    </xf>
    <xf numFmtId="0" fontId="21" fillId="5" borderId="245" xfId="0" applyFont="1" applyFill="1" applyBorder="1" applyAlignment="1" applyProtection="1">
      <alignment horizontal="center" vertical="center" wrapText="1"/>
    </xf>
    <xf numFmtId="0" fontId="21" fillId="5" borderId="157" xfId="0" applyFont="1" applyFill="1" applyBorder="1" applyAlignment="1" applyProtection="1">
      <alignment horizontal="center" vertical="center" wrapText="1"/>
    </xf>
    <xf numFmtId="4" fontId="21" fillId="7" borderId="208" xfId="0" applyNumberFormat="1" applyFont="1" applyFill="1" applyBorder="1" applyAlignment="1" applyProtection="1">
      <alignment horizontal="center" vertical="center" wrapText="1"/>
    </xf>
    <xf numFmtId="4" fontId="21" fillId="7" borderId="209" xfId="0" applyNumberFormat="1" applyFont="1" applyFill="1" applyBorder="1" applyAlignment="1" applyProtection="1">
      <alignment horizontal="center" vertical="center" wrapText="1"/>
    </xf>
    <xf numFmtId="4" fontId="21" fillId="7" borderId="210" xfId="0" applyNumberFormat="1" applyFont="1" applyFill="1" applyBorder="1" applyAlignment="1" applyProtection="1">
      <alignment horizontal="center" vertical="center" wrapText="1"/>
    </xf>
    <xf numFmtId="3" fontId="25" fillId="8" borderId="204" xfId="0" applyNumberFormat="1" applyFont="1" applyFill="1" applyBorder="1" applyAlignment="1" applyProtection="1">
      <alignment horizontal="center" vertical="center" wrapText="1"/>
    </xf>
    <xf numFmtId="9" fontId="25" fillId="8" borderId="204" xfId="0" applyNumberFormat="1" applyFont="1" applyFill="1" applyBorder="1" applyAlignment="1" applyProtection="1">
      <alignment horizontal="center" vertical="center" wrapText="1"/>
    </xf>
    <xf numFmtId="9" fontId="25" fillId="8" borderId="187" xfId="0" applyNumberFormat="1" applyFont="1" applyFill="1" applyBorder="1" applyAlignment="1" applyProtection="1">
      <alignment horizontal="center" vertical="center" wrapText="1"/>
    </xf>
    <xf numFmtId="0" fontId="25" fillId="8" borderId="243" xfId="0" applyNumberFormat="1" applyFont="1" applyFill="1" applyBorder="1" applyAlignment="1" applyProtection="1">
      <alignment horizontal="center" vertical="center" wrapText="1"/>
    </xf>
    <xf numFmtId="0" fontId="25" fillId="8" borderId="248" xfId="0" applyNumberFormat="1" applyFont="1" applyFill="1" applyBorder="1" applyAlignment="1" applyProtection="1">
      <alignment horizontal="center" vertical="center" wrapText="1"/>
    </xf>
    <xf numFmtId="0" fontId="21" fillId="4" borderId="232" xfId="0" applyFont="1" applyFill="1" applyBorder="1" applyAlignment="1" applyProtection="1">
      <alignment horizontal="center" vertical="center" textRotation="180" wrapText="1"/>
    </xf>
    <xf numFmtId="0" fontId="21" fillId="4" borderId="156" xfId="0" applyFont="1" applyFill="1" applyBorder="1" applyAlignment="1" applyProtection="1">
      <alignment horizontal="center" vertical="center" textRotation="180" wrapText="1"/>
    </xf>
    <xf numFmtId="0" fontId="21" fillId="4" borderId="241" xfId="0" applyFont="1" applyFill="1" applyBorder="1" applyAlignment="1" applyProtection="1">
      <alignment horizontal="center" vertical="center" textRotation="180" wrapText="1"/>
    </xf>
    <xf numFmtId="0" fontId="21" fillId="7" borderId="25" xfId="0" applyNumberFormat="1" applyFont="1" applyFill="1" applyBorder="1" applyAlignment="1" applyProtection="1">
      <alignment horizontal="center" vertical="center" wrapText="1"/>
    </xf>
    <xf numFmtId="0" fontId="17" fillId="2" borderId="188" xfId="0" applyFont="1" applyFill="1" applyBorder="1" applyAlignment="1" applyProtection="1">
      <alignment horizontal="center" vertical="center" wrapText="1"/>
    </xf>
    <xf numFmtId="0" fontId="17" fillId="2" borderId="156" xfId="0" applyFont="1" applyFill="1" applyBorder="1" applyAlignment="1" applyProtection="1">
      <alignment horizontal="center" vertical="center" wrapText="1"/>
    </xf>
    <xf numFmtId="4" fontId="21" fillId="7" borderId="40" xfId="0" applyNumberFormat="1" applyFont="1" applyFill="1" applyBorder="1" applyAlignment="1" applyProtection="1">
      <alignment horizontal="center" vertical="center" wrapText="1"/>
    </xf>
    <xf numFmtId="4" fontId="21" fillId="7" borderId="127" xfId="0" applyNumberFormat="1" applyFont="1" applyFill="1" applyBorder="1" applyAlignment="1" applyProtection="1">
      <alignment horizontal="center" vertical="center" wrapText="1"/>
    </xf>
    <xf numFmtId="3" fontId="25" fillId="0" borderId="239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24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204" xfId="0" applyFont="1" applyFill="1" applyBorder="1" applyAlignment="1" applyProtection="1">
      <alignment horizontal="center" vertical="center" wrapText="1"/>
    </xf>
    <xf numFmtId="0" fontId="32" fillId="2" borderId="15" xfId="0" applyFont="1" applyFill="1" applyBorder="1" applyAlignment="1" applyProtection="1">
      <alignment horizontal="left" vertical="center" wrapText="1"/>
    </xf>
    <xf numFmtId="0" fontId="32" fillId="2" borderId="0" xfId="0" applyFont="1" applyFill="1" applyBorder="1" applyAlignment="1" applyProtection="1">
      <alignment horizontal="left" vertical="center" wrapText="1"/>
    </xf>
    <xf numFmtId="0" fontId="24" fillId="2" borderId="220" xfId="0" applyFont="1" applyFill="1" applyBorder="1" applyAlignment="1" applyProtection="1">
      <alignment horizontal="center" vertical="center" wrapText="1"/>
    </xf>
    <xf numFmtId="0" fontId="21" fillId="5" borderId="186" xfId="0" applyFont="1" applyFill="1" applyBorder="1" applyAlignment="1" applyProtection="1">
      <alignment horizontal="center" vertical="center" wrapText="1"/>
    </xf>
    <xf numFmtId="0" fontId="21" fillId="5" borderId="188" xfId="0" applyFont="1" applyFill="1" applyBorder="1" applyAlignment="1" applyProtection="1">
      <alignment horizontal="center" vertical="center" wrapText="1"/>
    </xf>
    <xf numFmtId="0" fontId="21" fillId="5" borderId="154" xfId="0" applyFont="1" applyFill="1" applyBorder="1" applyAlignment="1" applyProtection="1">
      <alignment horizontal="center" vertical="center" wrapText="1"/>
    </xf>
    <xf numFmtId="0" fontId="21" fillId="5" borderId="159" xfId="0" applyFont="1" applyFill="1" applyBorder="1" applyAlignment="1" applyProtection="1">
      <alignment horizontal="center" vertical="center" wrapText="1"/>
    </xf>
    <xf numFmtId="0" fontId="21" fillId="5" borderId="162" xfId="0" applyFont="1" applyFill="1" applyBorder="1" applyAlignment="1" applyProtection="1">
      <alignment horizontal="center" vertical="center" wrapText="1"/>
    </xf>
    <xf numFmtId="0" fontId="21" fillId="5" borderId="220" xfId="0" applyFont="1" applyFill="1" applyBorder="1" applyAlignment="1" applyProtection="1">
      <alignment horizontal="center" vertical="center" wrapText="1"/>
    </xf>
    <xf numFmtId="0" fontId="21" fillId="4" borderId="20" xfId="0" applyFont="1" applyFill="1" applyBorder="1" applyAlignment="1" applyProtection="1">
      <alignment horizontal="center" vertical="center" textRotation="180" wrapText="1"/>
    </xf>
    <xf numFmtId="0" fontId="21" fillId="4" borderId="1" xfId="0" applyFont="1" applyFill="1" applyBorder="1" applyAlignment="1" applyProtection="1">
      <alignment horizontal="center" vertical="center" textRotation="180" wrapText="1"/>
    </xf>
    <xf numFmtId="0" fontId="21" fillId="4" borderId="46" xfId="0" applyFont="1" applyFill="1" applyBorder="1" applyAlignment="1" applyProtection="1">
      <alignment horizontal="center" vertical="center" textRotation="180" wrapText="1"/>
    </xf>
    <xf numFmtId="0" fontId="17" fillId="5" borderId="214" xfId="0" applyFont="1" applyFill="1" applyBorder="1" applyAlignment="1" applyProtection="1">
      <alignment horizontal="center" vertical="center" wrapText="1"/>
    </xf>
    <xf numFmtId="0" fontId="17" fillId="5" borderId="216" xfId="0" applyFont="1" applyFill="1" applyBorder="1" applyAlignment="1" applyProtection="1">
      <alignment horizontal="center" vertical="center" wrapText="1"/>
    </xf>
    <xf numFmtId="0" fontId="17" fillId="5" borderId="230" xfId="0" applyFont="1" applyFill="1" applyBorder="1" applyAlignment="1" applyProtection="1">
      <alignment horizontal="center" vertical="center" wrapText="1"/>
    </xf>
    <xf numFmtId="0" fontId="17" fillId="5" borderId="156" xfId="0" applyFont="1" applyFill="1" applyBorder="1" applyAlignment="1" applyProtection="1">
      <alignment horizontal="center" vertical="center" wrapText="1"/>
    </xf>
    <xf numFmtId="49" fontId="21" fillId="7" borderId="208" xfId="0" applyNumberFormat="1" applyFont="1" applyFill="1" applyBorder="1" applyAlignment="1" applyProtection="1">
      <alignment horizontal="center" vertical="center" wrapText="1"/>
    </xf>
    <xf numFmtId="49" fontId="21" fillId="7" borderId="209" xfId="0" applyNumberFormat="1" applyFont="1" applyFill="1" applyBorder="1" applyAlignment="1" applyProtection="1">
      <alignment horizontal="center" vertical="center" wrapText="1"/>
    </xf>
    <xf numFmtId="49" fontId="21" fillId="7" borderId="210" xfId="0" applyNumberFormat="1" applyFont="1" applyFill="1" applyBorder="1" applyAlignment="1" applyProtection="1">
      <alignment horizontal="center" vertical="center" wrapText="1"/>
    </xf>
    <xf numFmtId="49" fontId="21" fillId="7" borderId="204" xfId="0" applyNumberFormat="1" applyFont="1" applyFill="1" applyBorder="1" applyAlignment="1" applyProtection="1">
      <alignment horizontal="center" vertical="center" wrapText="1"/>
    </xf>
    <xf numFmtId="49" fontId="21" fillId="7" borderId="217" xfId="0" applyNumberFormat="1" applyFont="1" applyFill="1" applyBorder="1" applyAlignment="1" applyProtection="1">
      <alignment horizontal="center" vertical="center" wrapText="1"/>
    </xf>
    <xf numFmtId="49" fontId="21" fillId="7" borderId="250" xfId="0" applyNumberFormat="1" applyFont="1" applyFill="1" applyBorder="1" applyAlignment="1" applyProtection="1">
      <alignment horizontal="center" vertical="center" wrapText="1"/>
    </xf>
    <xf numFmtId="1" fontId="12" fillId="0" borderId="219" xfId="0" applyNumberFormat="1" applyFont="1" applyFill="1" applyBorder="1" applyAlignment="1" applyProtection="1">
      <alignment horizontal="center" vertical="center"/>
      <protection locked="0"/>
    </xf>
    <xf numFmtId="1" fontId="12" fillId="0" borderId="204" xfId="0" applyNumberFormat="1" applyFont="1" applyFill="1" applyBorder="1" applyAlignment="1" applyProtection="1">
      <alignment horizontal="center" vertical="center"/>
      <protection locked="0"/>
    </xf>
    <xf numFmtId="1" fontId="12" fillId="0" borderId="204" xfId="0" applyNumberFormat="1" applyFont="1" applyFill="1" applyBorder="1" applyAlignment="1" applyProtection="1">
      <alignment horizontal="center" vertical="center"/>
      <protection locked="0"/>
    </xf>
    <xf numFmtId="1" fontId="12" fillId="0" borderId="220" xfId="0" applyNumberFormat="1" applyFont="1" applyFill="1" applyBorder="1" applyAlignment="1" applyProtection="1">
      <alignment horizontal="center" vertical="center"/>
      <protection locked="0"/>
    </xf>
  </cellXfs>
  <cellStyles count="6">
    <cellStyle name="Hiperłącze" xfId="4" builtinId="8"/>
    <cellStyle name="Normalny" xfId="0" builtinId="0"/>
    <cellStyle name="Normalny 2" xfId="3"/>
    <cellStyle name="Normalny 3 2" xfId="1"/>
    <cellStyle name="Normalny 3 2 2" xfId="2"/>
    <cellStyle name="Normalny 7" xfId="5"/>
  </cellStyles>
  <dxfs count="22">
    <dxf>
      <font>
        <b/>
        <i val="0"/>
        <condense val="0"/>
        <extend val="0"/>
        <color indexed="9"/>
      </font>
      <fill>
        <patternFill patternType="solid">
          <fgColor indexed="18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36"/>
          <bgColor indexed="37"/>
        </patternFill>
      </fill>
      <border>
        <left/>
        <right/>
        <top/>
        <bottom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8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36"/>
          <bgColor indexed="37"/>
        </patternFill>
      </fill>
      <border>
        <left/>
        <right/>
        <top/>
        <bottom/>
      </border>
    </dxf>
    <dxf>
      <font>
        <color theme="0" tint="-0.14996795556505021"/>
      </font>
    </dxf>
    <dxf>
      <font>
        <color theme="0" tint="-0.14996795556505021"/>
      </font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4.9989318521683403E-2"/>
        </patternFill>
      </fill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usz/OneDrive/DAB/SPRAWOZDANIA/GUS/2015/GUS_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IEĆ"/>
      <sheetName val="2.INFRASTRUKTURA"/>
      <sheetName val="3.PRACOWNICY"/>
      <sheetName val="4.ZBIORY BIBLIOTECZNE"/>
      <sheetName val="5.FINANSE"/>
      <sheetName val="6.UŻYTKOWNICY"/>
      <sheetName val="7.WYKORZYSTANIE USŁUG"/>
      <sheetName val="8.USŁUGI ELEKTRONICZNE"/>
      <sheetName val="9.INNE FORMY"/>
      <sheetName val="10.WYDAWNICTWA"/>
      <sheetName val="11.MK-Biblioteki"/>
      <sheetName val="12.MK-Księgozbiory"/>
      <sheetName val="13.MK-Pozostałe-Zbiory"/>
      <sheetName val="14.MK-Czytelnicy"/>
      <sheetName val="15.MK-Zatrudnienie"/>
      <sheetName val="16.MK-Komputeryzacja"/>
      <sheetName val="17.MK-Budżet"/>
      <sheetName val="18.MK-NIEPEŁNOSPRAWNI"/>
      <sheetName val="19.MK-DIGITALIZACJA"/>
      <sheetName val="20.WSKAŹNIKI"/>
      <sheetName val="21.WSKAŹNIKI-SBP"/>
      <sheetName val="TECH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">
          <cell r="O6" t="str">
            <v>Tak</v>
          </cell>
        </row>
        <row r="7">
          <cell r="F7" t="str">
            <v>wgr</v>
          </cell>
          <cell r="O7" t="str">
            <v>Nie</v>
          </cell>
        </row>
        <row r="8">
          <cell r="F8" t="str">
            <v>m</v>
          </cell>
        </row>
        <row r="9">
          <cell r="F9" t="str">
            <v>mg</v>
          </cell>
        </row>
        <row r="10">
          <cell r="F10" t="str">
            <v>gw</v>
          </cell>
        </row>
        <row r="11">
          <cell r="F11" t="str">
            <v>p</v>
          </cell>
        </row>
        <row r="12">
          <cell r="F12" t="str">
            <v>gr</v>
          </cell>
        </row>
        <row r="13">
          <cell r="F13" t="str">
            <v>i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K215"/>
  <sheetViews>
    <sheetView showGridLines="0" tabSelected="1" topLeftCell="A71" zoomScaleNormal="100" workbookViewId="0">
      <selection activeCell="Q75" sqref="Q75:R75"/>
    </sheetView>
  </sheetViews>
  <sheetFormatPr defaultRowHeight="12.75"/>
  <cols>
    <col min="1" max="1" width="4.25" style="36" customWidth="1"/>
    <col min="2" max="10" width="4.875" style="37" customWidth="1"/>
    <col min="11" max="11" width="4.875" style="40" customWidth="1"/>
    <col min="12" max="31" width="4.875" style="37" customWidth="1"/>
    <col min="32" max="32" width="3.625" style="37" customWidth="1"/>
    <col min="33" max="33" width="8.5" style="35" customWidth="1"/>
    <col min="34" max="16384" width="9" style="37"/>
  </cols>
  <sheetData>
    <row r="1" spans="1:34" s="35" customFormat="1" ht="13.5" thickBo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</row>
    <row r="2" spans="1:34" ht="14.25" customHeight="1" thickTop="1">
      <c r="B2" s="370" t="s">
        <v>6935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2"/>
    </row>
    <row r="3" spans="1:34" s="39" customFormat="1" ht="39.75" customHeight="1" thickBot="1">
      <c r="A3" s="38"/>
      <c r="B3" s="373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4"/>
      <c r="AA3" s="374"/>
      <c r="AB3" s="374"/>
      <c r="AC3" s="374"/>
      <c r="AD3" s="374"/>
      <c r="AE3" s="375"/>
      <c r="AG3" s="369" t="s">
        <v>6936</v>
      </c>
      <c r="AH3" s="154"/>
    </row>
    <row r="4" spans="1:34" ht="39" customHeight="1" thickTop="1" thickBot="1"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G4" s="369"/>
      <c r="AH4" s="154"/>
    </row>
    <row r="5" spans="1:34" ht="21.75" customHeight="1" thickTop="1">
      <c r="A5" s="161" t="s">
        <v>6896</v>
      </c>
      <c r="B5" s="464" t="s">
        <v>6780</v>
      </c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6"/>
      <c r="P5" s="41"/>
      <c r="Q5" s="478" t="s">
        <v>6781</v>
      </c>
      <c r="R5" s="479"/>
      <c r="S5" s="479"/>
      <c r="T5" s="479"/>
      <c r="U5" s="479"/>
      <c r="V5" s="479"/>
      <c r="W5" s="479"/>
      <c r="X5" s="479"/>
      <c r="Y5" s="479"/>
      <c r="Z5" s="479"/>
      <c r="AA5" s="479"/>
      <c r="AB5" s="479"/>
      <c r="AC5" s="473" t="s">
        <v>62</v>
      </c>
      <c r="AD5" s="474"/>
      <c r="AE5" s="475"/>
      <c r="AG5" s="146">
        <f>COUNTBLANK(AC5)+COUNTIF(AC5,"Wybierz z listy")</f>
        <v>1</v>
      </c>
    </row>
    <row r="6" spans="1:34" ht="6" customHeight="1" thickBot="1">
      <c r="B6" s="42"/>
      <c r="C6" s="351" t="s">
        <v>6796</v>
      </c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43"/>
      <c r="P6" s="44"/>
      <c r="Q6" s="450"/>
      <c r="R6" s="451"/>
      <c r="S6" s="451"/>
      <c r="T6" s="451"/>
      <c r="U6" s="451"/>
      <c r="V6" s="451"/>
      <c r="W6" s="451"/>
      <c r="X6" s="451"/>
      <c r="Y6" s="451"/>
      <c r="Z6" s="451"/>
      <c r="AA6" s="451"/>
      <c r="AB6" s="451"/>
      <c r="AC6" s="476"/>
      <c r="AD6" s="335"/>
      <c r="AE6" s="477"/>
    </row>
    <row r="7" spans="1:34" ht="21.75" customHeight="1" thickTop="1">
      <c r="B7" s="42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43"/>
      <c r="P7" s="44"/>
      <c r="Q7" s="365" t="s">
        <v>6782</v>
      </c>
      <c r="R7" s="365"/>
      <c r="S7" s="365"/>
      <c r="T7" s="365"/>
      <c r="U7" s="365"/>
      <c r="V7" s="365"/>
      <c r="W7" s="365"/>
      <c r="X7" s="365"/>
      <c r="Y7" s="365"/>
      <c r="Z7" s="365"/>
      <c r="AA7" s="365"/>
      <c r="AB7" s="365"/>
      <c r="AC7" s="365"/>
      <c r="AD7" s="365"/>
      <c r="AE7" s="365"/>
    </row>
    <row r="8" spans="1:34" ht="14.25" customHeight="1">
      <c r="B8" s="42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43"/>
      <c r="P8" s="44"/>
      <c r="Q8" s="365"/>
      <c r="R8" s="365"/>
      <c r="S8" s="365"/>
      <c r="T8" s="365"/>
      <c r="U8" s="365"/>
      <c r="V8" s="365"/>
      <c r="W8" s="365"/>
      <c r="X8" s="365"/>
      <c r="Y8" s="365"/>
      <c r="Z8" s="365"/>
      <c r="AA8" s="365"/>
      <c r="AB8" s="365"/>
      <c r="AC8" s="365"/>
      <c r="AD8" s="365"/>
      <c r="AE8" s="365"/>
    </row>
    <row r="9" spans="1:34" ht="21.75" customHeight="1">
      <c r="B9" s="42"/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43"/>
      <c r="P9" s="44"/>
      <c r="Q9" s="467" t="s">
        <v>6797</v>
      </c>
      <c r="R9" s="468"/>
      <c r="S9" s="468"/>
      <c r="T9" s="468"/>
      <c r="U9" s="468"/>
      <c r="V9" s="468"/>
      <c r="W9" s="468"/>
      <c r="X9" s="468"/>
      <c r="Y9" s="468"/>
      <c r="Z9" s="468"/>
      <c r="AA9" s="468"/>
      <c r="AB9" s="468"/>
      <c r="AC9" s="468"/>
      <c r="AD9" s="468"/>
      <c r="AE9" s="469"/>
    </row>
    <row r="10" spans="1:34" ht="21.75" customHeight="1">
      <c r="B10" s="42"/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43"/>
      <c r="P10" s="44"/>
      <c r="Q10" s="470"/>
      <c r="R10" s="471"/>
      <c r="S10" s="471"/>
      <c r="T10" s="471"/>
      <c r="U10" s="471"/>
      <c r="V10" s="471"/>
      <c r="W10" s="471"/>
      <c r="X10" s="471"/>
      <c r="Y10" s="471"/>
      <c r="Z10" s="471"/>
      <c r="AA10" s="471"/>
      <c r="AB10" s="471"/>
      <c r="AC10" s="471"/>
      <c r="AD10" s="471"/>
      <c r="AE10" s="472"/>
    </row>
    <row r="11" spans="1:34" ht="24.75" customHeight="1">
      <c r="B11" s="42"/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43"/>
      <c r="P11" s="44"/>
      <c r="Q11" s="45"/>
      <c r="R11" s="365" t="s">
        <v>6948</v>
      </c>
      <c r="S11" s="365"/>
      <c r="T11" s="365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46"/>
    </row>
    <row r="12" spans="1:34" ht="24.75" customHeight="1">
      <c r="B12" s="42"/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43"/>
      <c r="P12" s="44"/>
      <c r="Q12" s="45"/>
      <c r="R12" s="365"/>
      <c r="S12" s="365"/>
      <c r="T12" s="365"/>
      <c r="U12" s="365"/>
      <c r="V12" s="365"/>
      <c r="W12" s="365"/>
      <c r="X12" s="365"/>
      <c r="Y12" s="365"/>
      <c r="Z12" s="365"/>
      <c r="AA12" s="365"/>
      <c r="AB12" s="365"/>
      <c r="AC12" s="365"/>
      <c r="AD12" s="365"/>
      <c r="AE12" s="46"/>
    </row>
    <row r="13" spans="1:34" ht="24.75" customHeight="1" thickBot="1">
      <c r="B13" s="42"/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43"/>
      <c r="P13" s="44"/>
      <c r="Q13" s="45"/>
      <c r="R13" s="365"/>
      <c r="S13" s="365"/>
      <c r="T13" s="365"/>
      <c r="U13" s="365"/>
      <c r="V13" s="365"/>
      <c r="W13" s="365"/>
      <c r="X13" s="365"/>
      <c r="Y13" s="365"/>
      <c r="Z13" s="365"/>
      <c r="AA13" s="365"/>
      <c r="AB13" s="365"/>
      <c r="AC13" s="365"/>
      <c r="AD13" s="365"/>
      <c r="AE13" s="46"/>
    </row>
    <row r="14" spans="1:34" ht="21.75" customHeight="1" thickTop="1" thickBot="1">
      <c r="B14" s="42"/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  <c r="O14" s="46"/>
      <c r="P14" s="35"/>
      <c r="Q14" s="42"/>
      <c r="R14" s="58">
        <v>1</v>
      </c>
      <c r="S14" s="89"/>
      <c r="T14" s="58"/>
      <c r="U14" s="329" t="s">
        <v>127</v>
      </c>
      <c r="V14" s="329"/>
      <c r="W14" s="329"/>
      <c r="X14" s="329"/>
      <c r="Y14" s="329"/>
      <c r="Z14" s="329"/>
      <c r="AA14" s="329"/>
      <c r="AB14" s="329"/>
      <c r="AC14" s="329"/>
      <c r="AD14" s="58"/>
      <c r="AE14" s="46"/>
    </row>
    <row r="15" spans="1:34" s="54" customFormat="1" ht="26.25" customHeight="1" thickTop="1" thickBot="1">
      <c r="A15" s="47"/>
      <c r="B15" s="45"/>
      <c r="C15" s="329" t="s">
        <v>61</v>
      </c>
      <c r="D15" s="329"/>
      <c r="E15" s="329"/>
      <c r="F15" s="329"/>
      <c r="G15" s="329"/>
      <c r="H15" s="329"/>
      <c r="I15" s="329"/>
      <c r="J15" s="329"/>
      <c r="K15" s="329"/>
      <c r="L15" s="329"/>
      <c r="M15" s="48">
        <v>1</v>
      </c>
      <c r="N15" s="89"/>
      <c r="O15" s="49"/>
      <c r="P15" s="50"/>
      <c r="Q15" s="51"/>
      <c r="R15" s="159">
        <v>2</v>
      </c>
      <c r="S15" s="89"/>
      <c r="T15" s="53"/>
      <c r="U15" s="329" t="s">
        <v>137</v>
      </c>
      <c r="V15" s="329"/>
      <c r="W15" s="329"/>
      <c r="X15" s="329"/>
      <c r="Y15" s="329"/>
      <c r="Z15" s="329"/>
      <c r="AA15" s="329"/>
      <c r="AB15" s="329"/>
      <c r="AC15" s="329"/>
      <c r="AD15" s="53"/>
      <c r="AE15" s="49"/>
      <c r="AG15" s="147"/>
    </row>
    <row r="16" spans="1:34" s="54" customFormat="1" ht="26.25" customHeight="1" thickTop="1" thickBot="1">
      <c r="A16" s="47"/>
      <c r="B16" s="45"/>
      <c r="C16" s="329" t="s">
        <v>124</v>
      </c>
      <c r="D16" s="329"/>
      <c r="E16" s="329"/>
      <c r="F16" s="329"/>
      <c r="G16" s="329"/>
      <c r="H16" s="329"/>
      <c r="I16" s="329"/>
      <c r="J16" s="329"/>
      <c r="K16" s="329"/>
      <c r="L16" s="329"/>
      <c r="M16" s="48">
        <v>2</v>
      </c>
      <c r="N16" s="89"/>
      <c r="O16" s="49"/>
      <c r="P16" s="56"/>
      <c r="Q16" s="51"/>
      <c r="R16" s="157">
        <v>3</v>
      </c>
      <c r="S16" s="89"/>
      <c r="T16" s="56"/>
      <c r="U16" s="329" t="s">
        <v>65</v>
      </c>
      <c r="V16" s="329"/>
      <c r="W16" s="329"/>
      <c r="X16" s="329"/>
      <c r="Y16" s="329"/>
      <c r="Z16" s="329"/>
      <c r="AA16" s="329"/>
      <c r="AB16" s="329"/>
      <c r="AC16" s="329"/>
      <c r="AD16" s="56"/>
      <c r="AE16" s="49"/>
      <c r="AG16" s="56"/>
    </row>
    <row r="17" spans="1:33" s="54" customFormat="1" ht="26.25" customHeight="1" thickTop="1" thickBot="1">
      <c r="A17" s="47"/>
      <c r="B17" s="45"/>
      <c r="C17" s="329" t="s">
        <v>133</v>
      </c>
      <c r="D17" s="329"/>
      <c r="E17" s="329"/>
      <c r="F17" s="329"/>
      <c r="G17" s="329"/>
      <c r="H17" s="329"/>
      <c r="I17" s="329"/>
      <c r="J17" s="329"/>
      <c r="K17" s="329"/>
      <c r="L17" s="329"/>
      <c r="M17" s="48">
        <v>3</v>
      </c>
      <c r="N17" s="89"/>
      <c r="O17" s="49"/>
      <c r="P17" s="56"/>
      <c r="Q17" s="51"/>
      <c r="R17" s="39"/>
      <c r="S17" s="89"/>
      <c r="T17" s="56"/>
      <c r="U17" s="330" t="s">
        <v>120</v>
      </c>
      <c r="V17" s="330"/>
      <c r="W17" s="330"/>
      <c r="X17" s="330"/>
      <c r="Y17" s="330"/>
      <c r="Z17" s="330"/>
      <c r="AA17" s="330"/>
      <c r="AB17" s="330"/>
      <c r="AC17" s="330"/>
      <c r="AD17" s="56"/>
      <c r="AE17" s="49"/>
      <c r="AG17" s="56"/>
    </row>
    <row r="18" spans="1:33" s="54" customFormat="1" ht="26.25" customHeight="1" thickTop="1" thickBot="1">
      <c r="A18" s="47"/>
      <c r="B18" s="45"/>
      <c r="C18" s="329" t="s">
        <v>139</v>
      </c>
      <c r="D18" s="329"/>
      <c r="E18" s="329"/>
      <c r="F18" s="329"/>
      <c r="G18" s="329"/>
      <c r="H18" s="329"/>
      <c r="I18" s="329"/>
      <c r="J18" s="329"/>
      <c r="K18" s="329"/>
      <c r="L18" s="329"/>
      <c r="M18" s="48">
        <v>4</v>
      </c>
      <c r="N18" s="89"/>
      <c r="O18" s="49"/>
      <c r="P18" s="56"/>
      <c r="Q18" s="51"/>
      <c r="R18" s="56"/>
      <c r="S18" s="480" t="str">
        <f>IF(COUNTA(S14:S16)&gt;1,"Błąd: Zaznacz tylko jedną odpowiedź","")</f>
        <v/>
      </c>
      <c r="T18" s="480"/>
      <c r="U18" s="480"/>
      <c r="V18" s="480"/>
      <c r="W18" s="480"/>
      <c r="X18" s="480"/>
      <c r="Y18" s="480"/>
      <c r="Z18" s="480"/>
      <c r="AA18" s="480"/>
      <c r="AB18" s="480"/>
      <c r="AC18" s="480"/>
      <c r="AD18" s="56"/>
      <c r="AE18" s="49"/>
      <c r="AG18" s="56"/>
    </row>
    <row r="19" spans="1:33" s="54" customFormat="1" ht="26.25" customHeight="1" thickTop="1" thickBot="1">
      <c r="A19" s="47"/>
      <c r="B19" s="45"/>
      <c r="C19" s="329" t="s">
        <v>144</v>
      </c>
      <c r="D19" s="329"/>
      <c r="E19" s="329"/>
      <c r="F19" s="329"/>
      <c r="G19" s="329"/>
      <c r="H19" s="329"/>
      <c r="I19" s="329"/>
      <c r="J19" s="329"/>
      <c r="K19" s="329"/>
      <c r="L19" s="329"/>
      <c r="M19" s="48">
        <v>5</v>
      </c>
      <c r="N19" s="89"/>
      <c r="O19" s="49"/>
      <c r="P19" s="56"/>
      <c r="Q19" s="359" t="s">
        <v>6787</v>
      </c>
      <c r="R19" s="481"/>
      <c r="S19" s="481"/>
      <c r="T19" s="481"/>
      <c r="U19" s="481"/>
      <c r="V19" s="481"/>
      <c r="W19" s="481"/>
      <c r="X19" s="481"/>
      <c r="Y19" s="481"/>
      <c r="Z19" s="481"/>
      <c r="AA19" s="481"/>
      <c r="AB19" s="481"/>
      <c r="AC19" s="481"/>
      <c r="AD19" s="481"/>
      <c r="AE19" s="482"/>
      <c r="AG19" s="56"/>
    </row>
    <row r="20" spans="1:33" s="54" customFormat="1" ht="26.25" customHeight="1" thickTop="1" thickBot="1">
      <c r="A20" s="47"/>
      <c r="B20" s="45"/>
      <c r="C20" s="329" t="s">
        <v>148</v>
      </c>
      <c r="D20" s="329"/>
      <c r="E20" s="329"/>
      <c r="F20" s="329"/>
      <c r="G20" s="329"/>
      <c r="H20" s="329"/>
      <c r="I20" s="329"/>
      <c r="J20" s="329"/>
      <c r="K20" s="329"/>
      <c r="L20" s="329"/>
      <c r="M20" s="48">
        <v>6</v>
      </c>
      <c r="N20" s="89"/>
      <c r="O20" s="49"/>
      <c r="P20" s="56"/>
      <c r="Q20" s="57"/>
      <c r="R20" s="365" t="s">
        <v>6788</v>
      </c>
      <c r="S20" s="365"/>
      <c r="T20" s="365"/>
      <c r="U20" s="365"/>
      <c r="V20" s="365"/>
      <c r="W20" s="365"/>
      <c r="X20" s="365"/>
      <c r="Y20" s="365"/>
      <c r="Z20" s="365"/>
      <c r="AA20" s="365"/>
      <c r="AB20" s="365"/>
      <c r="AC20" s="365"/>
      <c r="AD20" s="58"/>
      <c r="AE20" s="59"/>
      <c r="AG20" s="56"/>
    </row>
    <row r="21" spans="1:33" s="54" customFormat="1" ht="26.25" customHeight="1" thickTop="1" thickBot="1">
      <c r="A21" s="47"/>
      <c r="B21" s="45"/>
      <c r="C21" s="329" t="s">
        <v>151</v>
      </c>
      <c r="D21" s="329"/>
      <c r="E21" s="329"/>
      <c r="F21" s="329"/>
      <c r="G21" s="329"/>
      <c r="H21" s="329"/>
      <c r="I21" s="329"/>
      <c r="J21" s="329"/>
      <c r="K21" s="329"/>
      <c r="L21" s="329"/>
      <c r="M21" s="48">
        <v>7</v>
      </c>
      <c r="N21" s="89"/>
      <c r="O21" s="49"/>
      <c r="P21" s="56"/>
      <c r="Q21" s="45"/>
      <c r="R21" s="365"/>
      <c r="S21" s="365"/>
      <c r="T21" s="365"/>
      <c r="U21" s="365"/>
      <c r="V21" s="365"/>
      <c r="W21" s="365"/>
      <c r="X21" s="365"/>
      <c r="Y21" s="365"/>
      <c r="Z21" s="365"/>
      <c r="AA21" s="365"/>
      <c r="AB21" s="365"/>
      <c r="AC21" s="365"/>
      <c r="AD21" s="58"/>
      <c r="AE21" s="46"/>
      <c r="AG21" s="56"/>
    </row>
    <row r="22" spans="1:33" ht="30" customHeight="1" thickTop="1" thickBot="1">
      <c r="B22" s="350"/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1"/>
      <c r="O22" s="352"/>
      <c r="P22" s="35"/>
      <c r="Q22" s="51"/>
      <c r="R22" s="52">
        <v>1</v>
      </c>
      <c r="S22" s="89"/>
      <c r="T22" s="53"/>
      <c r="U22" s="329" t="s">
        <v>6789</v>
      </c>
      <c r="V22" s="329"/>
      <c r="W22" s="329"/>
      <c r="X22" s="329"/>
      <c r="Y22" s="329"/>
      <c r="Z22" s="329"/>
      <c r="AA22" s="329"/>
      <c r="AB22" s="329"/>
      <c r="AC22" s="329"/>
      <c r="AD22" s="329"/>
      <c r="AE22" s="49"/>
    </row>
    <row r="23" spans="1:33" ht="30" customHeight="1" thickTop="1" thickBot="1">
      <c r="A23" s="47"/>
      <c r="B23" s="350"/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2"/>
      <c r="P23" s="35"/>
      <c r="Q23" s="51"/>
      <c r="R23" s="39">
        <v>2</v>
      </c>
      <c r="S23" s="89"/>
      <c r="T23" s="56"/>
      <c r="U23" s="329" t="s">
        <v>6790</v>
      </c>
      <c r="V23" s="329"/>
      <c r="W23" s="329"/>
      <c r="X23" s="329"/>
      <c r="Y23" s="329"/>
      <c r="Z23" s="329"/>
      <c r="AA23" s="329"/>
      <c r="AB23" s="329"/>
      <c r="AC23" s="329"/>
      <c r="AD23" s="329"/>
      <c r="AE23" s="49"/>
    </row>
    <row r="24" spans="1:33" ht="30" customHeight="1" thickTop="1" thickBot="1">
      <c r="B24" s="350"/>
      <c r="C24" s="351"/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2"/>
      <c r="Q24" s="51"/>
      <c r="R24" s="39">
        <v>3</v>
      </c>
      <c r="S24" s="89"/>
      <c r="T24" s="56"/>
      <c r="U24" s="329" t="s">
        <v>6947</v>
      </c>
      <c r="V24" s="329"/>
      <c r="W24" s="329"/>
      <c r="X24" s="329"/>
      <c r="Y24" s="329"/>
      <c r="Z24" s="329"/>
      <c r="AA24" s="329"/>
      <c r="AB24" s="329"/>
      <c r="AC24" s="329"/>
      <c r="AD24" s="44"/>
      <c r="AE24" s="49"/>
    </row>
    <row r="25" spans="1:33" ht="28.5" customHeight="1" thickTop="1" thickBot="1">
      <c r="B25" s="350"/>
      <c r="C25" s="351"/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352"/>
      <c r="Q25" s="51"/>
      <c r="R25" s="56"/>
      <c r="S25" s="89"/>
      <c r="T25" s="56"/>
      <c r="U25" s="330" t="s">
        <v>120</v>
      </c>
      <c r="V25" s="330"/>
      <c r="W25" s="330"/>
      <c r="X25" s="330"/>
      <c r="Y25" s="330"/>
      <c r="Z25" s="330"/>
      <c r="AA25" s="330"/>
      <c r="AB25" s="330"/>
      <c r="AC25" s="330"/>
      <c r="AD25" s="44"/>
      <c r="AE25" s="49"/>
    </row>
    <row r="26" spans="1:33" ht="25.5" customHeight="1" thickTop="1">
      <c r="B26" s="350"/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2"/>
      <c r="Q26" s="51"/>
      <c r="R26" s="56"/>
      <c r="S26" s="56"/>
      <c r="T26" s="354" t="str">
        <f>IF(COUNTA(S22:S24)&gt;1,"Błąd: Zaznacz tylko jedną odpowiedź","")</f>
        <v/>
      </c>
      <c r="U26" s="354"/>
      <c r="V26" s="354"/>
      <c r="W26" s="354"/>
      <c r="X26" s="354"/>
      <c r="Y26" s="354"/>
      <c r="Z26" s="354"/>
      <c r="AA26" s="354"/>
      <c r="AB26" s="354"/>
      <c r="AC26" s="60"/>
      <c r="AD26" s="56"/>
      <c r="AE26" s="49"/>
    </row>
    <row r="27" spans="1:33" ht="25.5" customHeight="1" thickBot="1">
      <c r="B27" s="350"/>
      <c r="C27" s="351"/>
      <c r="D27" s="351"/>
      <c r="E27" s="351"/>
      <c r="F27" s="351"/>
      <c r="G27" s="351"/>
      <c r="H27" s="351"/>
      <c r="I27" s="351"/>
      <c r="J27" s="351"/>
      <c r="K27" s="351"/>
      <c r="L27" s="351"/>
      <c r="M27" s="351"/>
      <c r="N27" s="351"/>
      <c r="O27" s="352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</row>
    <row r="28" spans="1:33" ht="18.75" customHeight="1" thickTop="1">
      <c r="B28" s="350"/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2"/>
      <c r="Q28" s="440" t="s">
        <v>6791</v>
      </c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441"/>
      <c r="AC28" s="362"/>
      <c r="AD28" s="363"/>
      <c r="AE28" s="364"/>
      <c r="AG28" s="146">
        <f>SUM(1-COUNTA(AC28))</f>
        <v>1</v>
      </c>
    </row>
    <row r="29" spans="1:33" ht="18.75" customHeight="1" thickBot="1">
      <c r="B29" s="353"/>
      <c r="C29" s="354"/>
      <c r="D29" s="354"/>
      <c r="E29" s="354"/>
      <c r="F29" s="354"/>
      <c r="G29" s="354"/>
      <c r="H29" s="354"/>
      <c r="I29" s="354"/>
      <c r="J29" s="354"/>
      <c r="K29" s="354"/>
      <c r="L29" s="354"/>
      <c r="M29" s="354"/>
      <c r="N29" s="354"/>
      <c r="O29" s="355"/>
      <c r="Q29" s="440" t="s">
        <v>6792</v>
      </c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441"/>
      <c r="AC29" s="437"/>
      <c r="AD29" s="438"/>
      <c r="AE29" s="439"/>
      <c r="AG29" s="146">
        <f>SUM(1-COUNTA(AC29))</f>
        <v>1</v>
      </c>
    </row>
    <row r="30" spans="1:33" ht="21.75" customHeight="1" thickTop="1"/>
    <row r="31" spans="1:33" ht="18" customHeight="1">
      <c r="Q31" s="359" t="s">
        <v>6799</v>
      </c>
      <c r="R31" s="360"/>
      <c r="S31" s="360"/>
      <c r="T31" s="360"/>
      <c r="U31" s="360"/>
      <c r="V31" s="360"/>
      <c r="W31" s="360"/>
      <c r="X31" s="360"/>
      <c r="Y31" s="360"/>
      <c r="Z31" s="360"/>
      <c r="AA31" s="360"/>
      <c r="AB31" s="360"/>
      <c r="AC31" s="360"/>
      <c r="AD31" s="360"/>
      <c r="AE31" s="361"/>
    </row>
    <row r="32" spans="1:33" ht="30.75" customHeight="1" thickBot="1">
      <c r="B32" s="504" t="s">
        <v>6798</v>
      </c>
      <c r="C32" s="504"/>
      <c r="D32" s="504"/>
      <c r="E32" s="504"/>
      <c r="F32" s="504"/>
      <c r="G32" s="504"/>
      <c r="H32" s="504"/>
      <c r="I32" s="504"/>
      <c r="J32" s="504"/>
      <c r="K32" s="504"/>
      <c r="L32" s="504"/>
      <c r="M32" s="504"/>
      <c r="N32" s="504"/>
      <c r="O32" s="504"/>
      <c r="Q32" s="42"/>
      <c r="R32" s="365" t="s">
        <v>6800</v>
      </c>
      <c r="S32" s="365"/>
      <c r="T32" s="365"/>
      <c r="U32" s="365"/>
      <c r="V32" s="365"/>
      <c r="W32" s="365"/>
      <c r="X32" s="365"/>
      <c r="Y32" s="365"/>
      <c r="Z32" s="365"/>
      <c r="AA32" s="365"/>
      <c r="AB32" s="365"/>
      <c r="AC32" s="365"/>
      <c r="AD32" s="365"/>
      <c r="AE32" s="366"/>
    </row>
    <row r="33" spans="1:33" ht="21.75" customHeight="1" thickTop="1" thickBot="1">
      <c r="B33" s="314" t="s">
        <v>6804</v>
      </c>
      <c r="C33" s="315"/>
      <c r="D33" s="315"/>
      <c r="E33" s="316"/>
      <c r="F33" s="314" t="s">
        <v>6805</v>
      </c>
      <c r="G33" s="315"/>
      <c r="H33" s="315"/>
      <c r="I33" s="315"/>
      <c r="J33" s="315"/>
      <c r="K33" s="315"/>
      <c r="L33" s="315"/>
      <c r="M33" s="315"/>
      <c r="N33" s="315"/>
      <c r="O33" s="316"/>
      <c r="Q33" s="42"/>
      <c r="R33" s="134"/>
      <c r="S33" s="368" t="s">
        <v>6802</v>
      </c>
      <c r="T33" s="368"/>
      <c r="U33" s="368"/>
      <c r="V33" s="368"/>
      <c r="W33" s="368"/>
      <c r="X33" s="368"/>
      <c r="Y33" s="368"/>
      <c r="Z33" s="368"/>
      <c r="AA33" s="368"/>
      <c r="AB33" s="368"/>
      <c r="AC33" s="64"/>
      <c r="AD33" s="64"/>
      <c r="AE33" s="46"/>
    </row>
    <row r="34" spans="1:33" ht="21.75" customHeight="1" thickTop="1">
      <c r="B34" s="321"/>
      <c r="C34" s="322"/>
      <c r="D34" s="322"/>
      <c r="E34" s="323"/>
      <c r="F34" s="321"/>
      <c r="G34" s="322"/>
      <c r="H34" s="322"/>
      <c r="I34" s="322"/>
      <c r="J34" s="322"/>
      <c r="K34" s="322"/>
      <c r="L34" s="322"/>
      <c r="M34" s="322"/>
      <c r="N34" s="322"/>
      <c r="O34" s="323"/>
      <c r="Q34" s="42"/>
      <c r="R34" s="35"/>
      <c r="S34" s="35"/>
      <c r="T34" s="367" t="s">
        <v>6807</v>
      </c>
      <c r="U34" s="368"/>
      <c r="V34" s="368"/>
      <c r="W34" s="368"/>
      <c r="X34" s="368"/>
      <c r="Y34" s="368"/>
      <c r="Z34" s="368"/>
      <c r="AA34" s="368"/>
      <c r="AB34" s="368"/>
      <c r="AC34" s="65"/>
      <c r="AD34" s="35"/>
      <c r="AE34" s="31"/>
      <c r="AF34" s="66"/>
      <c r="AG34" s="146">
        <f>SUM(1-COUNTA(AE34))</f>
        <v>1</v>
      </c>
    </row>
    <row r="35" spans="1:33" ht="21.75" customHeight="1">
      <c r="B35" s="442" t="s">
        <v>6803</v>
      </c>
      <c r="C35" s="442"/>
      <c r="D35" s="442"/>
      <c r="E35" s="442"/>
      <c r="F35" s="491" t="s">
        <v>62</v>
      </c>
      <c r="G35" s="491"/>
      <c r="H35" s="491"/>
      <c r="I35" s="491"/>
      <c r="J35" s="491"/>
      <c r="K35" s="491"/>
      <c r="L35" s="491"/>
      <c r="M35" s="491"/>
      <c r="N35" s="491"/>
      <c r="O35" s="492"/>
      <c r="Q35" s="42"/>
      <c r="R35" s="35"/>
      <c r="S35" s="35"/>
      <c r="T35" s="367" t="s">
        <v>6808</v>
      </c>
      <c r="U35" s="368"/>
      <c r="V35" s="368"/>
      <c r="W35" s="368"/>
      <c r="X35" s="368"/>
      <c r="Y35" s="368"/>
      <c r="Z35" s="368"/>
      <c r="AA35" s="368"/>
      <c r="AB35" s="368"/>
      <c r="AC35" s="65"/>
      <c r="AD35" s="35"/>
      <c r="AE35" s="32"/>
      <c r="AF35" s="66"/>
      <c r="AG35" s="146">
        <f>SUM(1-COUNTA(AE35))+COUNTBLANK(F35)+COUNTIF(F35,"Wybierz z listy")</f>
        <v>2</v>
      </c>
    </row>
    <row r="36" spans="1:33" ht="21.75" customHeight="1" thickBot="1">
      <c r="B36" s="442"/>
      <c r="C36" s="442"/>
      <c r="D36" s="442"/>
      <c r="E36" s="442"/>
      <c r="F36" s="493"/>
      <c r="G36" s="493"/>
      <c r="H36" s="493"/>
      <c r="I36" s="493"/>
      <c r="J36" s="493"/>
      <c r="K36" s="493"/>
      <c r="L36" s="493"/>
      <c r="M36" s="493"/>
      <c r="N36" s="493"/>
      <c r="O36" s="494"/>
      <c r="Q36" s="42"/>
      <c r="R36" s="35"/>
      <c r="S36" s="35"/>
      <c r="T36" s="367" t="s">
        <v>6811</v>
      </c>
      <c r="U36" s="368"/>
      <c r="V36" s="368"/>
      <c r="W36" s="368"/>
      <c r="X36" s="368"/>
      <c r="Y36" s="368"/>
      <c r="Z36" s="368"/>
      <c r="AA36" s="368"/>
      <c r="AB36" s="368"/>
      <c r="AC36" s="65"/>
      <c r="AD36" s="35"/>
      <c r="AE36" s="32"/>
      <c r="AF36" s="66"/>
      <c r="AG36" s="146">
        <f t="shared" ref="AG36" si="0">SUM(1-COUNTA(AE36))</f>
        <v>1</v>
      </c>
    </row>
    <row r="37" spans="1:33" ht="21.75" customHeight="1" thickTop="1">
      <c r="B37" s="417" t="s">
        <v>6806</v>
      </c>
      <c r="C37" s="418"/>
      <c r="D37" s="418"/>
      <c r="E37" s="419"/>
      <c r="F37" s="491" t="s">
        <v>62</v>
      </c>
      <c r="G37" s="491"/>
      <c r="H37" s="491"/>
      <c r="I37" s="491"/>
      <c r="J37" s="491"/>
      <c r="K37" s="491"/>
      <c r="L37" s="491"/>
      <c r="M37" s="491"/>
      <c r="N37" s="491"/>
      <c r="O37" s="492"/>
      <c r="Q37" s="42"/>
      <c r="R37" s="35"/>
      <c r="S37" s="35"/>
      <c r="T37" s="367" t="s">
        <v>6809</v>
      </c>
      <c r="U37" s="368"/>
      <c r="V37" s="368"/>
      <c r="W37" s="368"/>
      <c r="X37" s="368"/>
      <c r="Y37" s="368"/>
      <c r="Z37" s="368"/>
      <c r="AA37" s="65"/>
      <c r="AB37" s="67"/>
      <c r="AC37" s="362" t="s">
        <v>62</v>
      </c>
      <c r="AD37" s="363"/>
      <c r="AE37" s="503"/>
      <c r="AF37" s="66"/>
      <c r="AG37" s="146">
        <f>COUNTIF(F37,"Wybierz z listy")+COUNTBLANK(F37)+COUNTIF(AC37,"Wybierz z listy")+COUNTBLANK(AC37)</f>
        <v>2</v>
      </c>
    </row>
    <row r="38" spans="1:33" ht="21.75" customHeight="1" thickBot="1">
      <c r="B38" s="495"/>
      <c r="C38" s="354"/>
      <c r="D38" s="354"/>
      <c r="E38" s="496"/>
      <c r="F38" s="493"/>
      <c r="G38" s="493"/>
      <c r="H38" s="493"/>
      <c r="I38" s="493"/>
      <c r="J38" s="493"/>
      <c r="K38" s="493"/>
      <c r="L38" s="493"/>
      <c r="M38" s="493"/>
      <c r="N38" s="493"/>
      <c r="O38" s="494"/>
      <c r="Q38" s="42"/>
      <c r="R38" s="35"/>
      <c r="S38" s="35"/>
      <c r="T38" s="367" t="s">
        <v>6810</v>
      </c>
      <c r="U38" s="368"/>
      <c r="V38" s="368"/>
      <c r="W38" s="368"/>
      <c r="X38" s="368"/>
      <c r="Y38" s="368"/>
      <c r="Z38" s="368"/>
      <c r="AA38" s="65"/>
      <c r="AB38" s="67"/>
      <c r="AC38" s="437" t="s">
        <v>62</v>
      </c>
      <c r="AD38" s="438"/>
      <c r="AE38" s="439"/>
      <c r="AF38" s="66"/>
      <c r="AG38" s="146">
        <f>COUNTIF(AC38,"Wybierz z listy")+COUNTBLANK(AC38)</f>
        <v>1</v>
      </c>
    </row>
    <row r="39" spans="1:33" ht="21.75" customHeight="1" thickTop="1" thickBot="1">
      <c r="B39" s="442" t="s">
        <v>0</v>
      </c>
      <c r="C39" s="442"/>
      <c r="D39" s="442"/>
      <c r="E39" s="442"/>
      <c r="F39" s="491" t="s">
        <v>62</v>
      </c>
      <c r="G39" s="491"/>
      <c r="H39" s="491"/>
      <c r="I39" s="491"/>
      <c r="J39" s="491"/>
      <c r="K39" s="491"/>
      <c r="L39" s="491"/>
      <c r="M39" s="491"/>
      <c r="N39" s="491"/>
      <c r="O39" s="492"/>
      <c r="Q39" s="42"/>
      <c r="R39" s="134"/>
      <c r="S39" s="368" t="s">
        <v>6801</v>
      </c>
      <c r="T39" s="368"/>
      <c r="U39" s="368"/>
      <c r="V39" s="368"/>
      <c r="W39" s="368"/>
      <c r="X39" s="368"/>
      <c r="Y39" s="368"/>
      <c r="Z39" s="368"/>
      <c r="AA39" s="368"/>
      <c r="AB39" s="368"/>
      <c r="AC39" s="35"/>
      <c r="AD39" s="35"/>
      <c r="AE39" s="46"/>
      <c r="AF39" s="66"/>
      <c r="AG39" s="349">
        <f>COUNTIF(F39,"Wybierz z listy")+COUNTBLANK(F39)</f>
        <v>1</v>
      </c>
    </row>
    <row r="40" spans="1:33" ht="21.75" customHeight="1" thickTop="1">
      <c r="B40" s="442"/>
      <c r="C40" s="442"/>
      <c r="D40" s="442"/>
      <c r="E40" s="442"/>
      <c r="F40" s="493"/>
      <c r="G40" s="493"/>
      <c r="H40" s="493"/>
      <c r="I40" s="493"/>
      <c r="J40" s="493"/>
      <c r="K40" s="493"/>
      <c r="L40" s="493"/>
      <c r="M40" s="493"/>
      <c r="N40" s="493"/>
      <c r="O40" s="494"/>
      <c r="Q40" s="489"/>
      <c r="R40" s="490"/>
      <c r="S40" s="490"/>
      <c r="T40" s="68"/>
      <c r="U40" s="354"/>
      <c r="V40" s="354"/>
      <c r="W40" s="354"/>
      <c r="X40" s="354"/>
      <c r="Y40" s="354"/>
      <c r="Z40" s="354"/>
      <c r="AA40" s="354"/>
      <c r="AB40" s="354"/>
      <c r="AC40" s="354"/>
      <c r="AD40" s="62"/>
      <c r="AE40" s="63"/>
      <c r="AF40" s="35"/>
      <c r="AG40" s="349"/>
    </row>
    <row r="41" spans="1:33" ht="21.75" customHeight="1"/>
    <row r="42" spans="1:33" ht="29.25" customHeight="1">
      <c r="A42" s="162" t="s">
        <v>6898</v>
      </c>
      <c r="B42" s="447" t="s">
        <v>6812</v>
      </c>
      <c r="C42" s="448"/>
      <c r="D42" s="448"/>
      <c r="E42" s="448"/>
      <c r="F42" s="448"/>
      <c r="G42" s="448"/>
      <c r="H42" s="448"/>
      <c r="I42" s="448"/>
      <c r="J42" s="448"/>
      <c r="K42" s="448"/>
      <c r="L42" s="448"/>
      <c r="M42" s="448"/>
      <c r="N42" s="448"/>
      <c r="O42" s="449"/>
      <c r="Q42" s="446" t="s">
        <v>6814</v>
      </c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445"/>
      <c r="AG42" s="376"/>
    </row>
    <row r="43" spans="1:33" ht="21.75" customHeight="1">
      <c r="B43" s="450" t="s">
        <v>6813</v>
      </c>
      <c r="C43" s="451"/>
      <c r="D43" s="451"/>
      <c r="E43" s="451"/>
      <c r="F43" s="451"/>
      <c r="G43" s="451"/>
      <c r="H43" s="451"/>
      <c r="I43" s="451"/>
      <c r="J43" s="451"/>
      <c r="K43" s="451"/>
      <c r="L43" s="451"/>
      <c r="M43" s="451"/>
      <c r="N43" s="451"/>
      <c r="O43" s="452"/>
      <c r="Q43" s="442" t="s">
        <v>70</v>
      </c>
      <c r="R43" s="442"/>
      <c r="S43" s="442"/>
      <c r="T43" s="442"/>
      <c r="U43" s="442"/>
      <c r="V43" s="442"/>
      <c r="W43" s="442"/>
      <c r="X43" s="442"/>
      <c r="Y43" s="442"/>
      <c r="Z43" s="442"/>
      <c r="AA43" s="442"/>
      <c r="AB43" s="442"/>
      <c r="AC43" s="442" t="s">
        <v>5</v>
      </c>
      <c r="AD43" s="442"/>
      <c r="AE43" s="442"/>
      <c r="AG43" s="376"/>
    </row>
    <row r="44" spans="1:33" ht="15" customHeight="1" thickBot="1">
      <c r="B44" s="454" t="s">
        <v>67</v>
      </c>
      <c r="C44" s="455"/>
      <c r="D44" s="455"/>
      <c r="E44" s="455"/>
      <c r="F44" s="455"/>
      <c r="G44" s="455"/>
      <c r="H44" s="455"/>
      <c r="I44" s="455"/>
      <c r="J44" s="455"/>
      <c r="K44" s="455"/>
      <c r="L44" s="455"/>
      <c r="M44" s="455"/>
      <c r="N44" s="455"/>
      <c r="O44" s="456"/>
      <c r="Q44" s="443">
        <v>0</v>
      </c>
      <c r="R44" s="443"/>
      <c r="S44" s="443"/>
      <c r="T44" s="443"/>
      <c r="U44" s="443"/>
      <c r="V44" s="443"/>
      <c r="W44" s="443"/>
      <c r="X44" s="443"/>
      <c r="Y44" s="443"/>
      <c r="Z44" s="443"/>
      <c r="AA44" s="443"/>
      <c r="AB44" s="443"/>
      <c r="AC44" s="453">
        <v>1</v>
      </c>
      <c r="AD44" s="453"/>
      <c r="AE44" s="453"/>
      <c r="AG44" s="376"/>
    </row>
    <row r="45" spans="1:33" ht="21.75" customHeight="1" thickTop="1" thickBot="1">
      <c r="B45" s="457"/>
      <c r="C45" s="458"/>
      <c r="D45" s="458"/>
      <c r="E45" s="458"/>
      <c r="F45" s="458"/>
      <c r="G45" s="458"/>
      <c r="H45" s="458"/>
      <c r="I45" s="458"/>
      <c r="J45" s="458"/>
      <c r="K45" s="458"/>
      <c r="L45" s="458"/>
      <c r="M45" s="458"/>
      <c r="N45" s="458"/>
      <c r="O45" s="459"/>
      <c r="Q45" s="444" t="s">
        <v>68</v>
      </c>
      <c r="R45" s="313"/>
      <c r="S45" s="313"/>
      <c r="T45" s="313"/>
      <c r="U45" s="313"/>
      <c r="V45" s="313"/>
      <c r="W45" s="313"/>
      <c r="X45" s="313"/>
      <c r="Y45" s="313"/>
      <c r="Z45" s="313"/>
      <c r="AA45" s="445"/>
      <c r="AB45" s="69">
        <v>1</v>
      </c>
      <c r="AC45" s="362"/>
      <c r="AD45" s="363"/>
      <c r="AE45" s="364"/>
      <c r="AG45" s="146">
        <f>SUM(1-COUNTA(AC45))</f>
        <v>1</v>
      </c>
    </row>
    <row r="46" spans="1:33" ht="21.75" customHeight="1" thickTop="1">
      <c r="B46" s="57"/>
      <c r="C46" s="368" t="s">
        <v>6817</v>
      </c>
      <c r="D46" s="368"/>
      <c r="E46" s="368"/>
      <c r="F46" s="368"/>
      <c r="G46" s="368"/>
      <c r="H46" s="368"/>
      <c r="I46" s="368"/>
      <c r="J46" s="368"/>
      <c r="K46" s="368"/>
      <c r="L46" s="368"/>
      <c r="M46" s="35"/>
      <c r="N46" s="460" t="s">
        <v>62</v>
      </c>
      <c r="O46" s="461"/>
      <c r="Q46" s="444" t="s">
        <v>1</v>
      </c>
      <c r="R46" s="313"/>
      <c r="S46" s="313"/>
      <c r="T46" s="313"/>
      <c r="U46" s="313"/>
      <c r="V46" s="313"/>
      <c r="W46" s="313"/>
      <c r="X46" s="313"/>
      <c r="Y46" s="313"/>
      <c r="Z46" s="313"/>
      <c r="AA46" s="445"/>
      <c r="AB46" s="69">
        <v>2</v>
      </c>
      <c r="AC46" s="505"/>
      <c r="AD46" s="506"/>
      <c r="AE46" s="507"/>
      <c r="AG46" s="146">
        <f>SUM(1-COUNTA(AC46))+COUNTIF(N46,"Wybierz z listy")+COUNTBLANK(N46)</f>
        <v>2</v>
      </c>
    </row>
    <row r="47" spans="1:33" ht="21.75" customHeight="1" thickBot="1">
      <c r="B47" s="70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5"/>
      <c r="N47" s="462"/>
      <c r="O47" s="463"/>
      <c r="Q47" s="309" t="s">
        <v>2</v>
      </c>
      <c r="R47" s="310"/>
      <c r="S47" s="310"/>
      <c r="T47" s="310"/>
      <c r="U47" s="310"/>
      <c r="V47" s="310"/>
      <c r="W47" s="310"/>
      <c r="X47" s="310"/>
      <c r="Y47" s="310"/>
      <c r="Z47" s="310"/>
      <c r="AA47" s="311"/>
      <c r="AB47" s="69">
        <v>3</v>
      </c>
      <c r="AC47" s="437"/>
      <c r="AD47" s="438"/>
      <c r="AE47" s="439"/>
      <c r="AG47" s="146">
        <f>SUM(1-COUNTA(AC47))</f>
        <v>1</v>
      </c>
    </row>
    <row r="48" spans="1:33" ht="15.75" customHeight="1" thickTop="1">
      <c r="B48" s="42"/>
      <c r="C48" s="368" t="s">
        <v>6818</v>
      </c>
      <c r="D48" s="368"/>
      <c r="E48" s="368"/>
      <c r="F48" s="368"/>
      <c r="G48" s="368"/>
      <c r="H48" s="368"/>
      <c r="I48" s="368"/>
      <c r="J48" s="368"/>
      <c r="K48" s="368"/>
      <c r="L48" s="368"/>
      <c r="M48" s="35"/>
      <c r="N48" s="462" t="s">
        <v>62</v>
      </c>
      <c r="O48" s="463"/>
    </row>
    <row r="49" spans="1:34" ht="37.5" customHeight="1" thickBot="1">
      <c r="B49" s="70"/>
      <c r="C49" s="368"/>
      <c r="D49" s="368"/>
      <c r="E49" s="368"/>
      <c r="F49" s="368"/>
      <c r="G49" s="368"/>
      <c r="H49" s="368"/>
      <c r="I49" s="368"/>
      <c r="J49" s="368"/>
      <c r="K49" s="368"/>
      <c r="L49" s="368"/>
      <c r="M49" s="35"/>
      <c r="N49" s="462"/>
      <c r="O49" s="463"/>
      <c r="Q49" s="508" t="s">
        <v>6815</v>
      </c>
      <c r="R49" s="502"/>
      <c r="S49" s="502"/>
      <c r="T49" s="502"/>
      <c r="U49" s="502"/>
      <c r="V49" s="502"/>
      <c r="W49" s="502"/>
      <c r="X49" s="502"/>
      <c r="Y49" s="502"/>
      <c r="Z49" s="502"/>
      <c r="AA49" s="502"/>
      <c r="AB49" s="502"/>
      <c r="AC49" s="509"/>
      <c r="AD49" s="509"/>
      <c r="AE49" s="509"/>
      <c r="AG49" s="146">
        <f>COUNTBLANK(N48)+COUNTIF(N48,"Wybierz z listy")</f>
        <v>1</v>
      </c>
    </row>
    <row r="50" spans="1:34" ht="32.25" customHeight="1" thickTop="1" thickBot="1">
      <c r="B50" s="522" t="s">
        <v>6819</v>
      </c>
      <c r="C50" s="523"/>
      <c r="D50" s="523"/>
      <c r="E50" s="523"/>
      <c r="F50" s="523"/>
      <c r="G50" s="523"/>
      <c r="H50" s="523"/>
      <c r="I50" s="523"/>
      <c r="J50" s="523"/>
      <c r="K50" s="523"/>
      <c r="L50" s="523"/>
      <c r="M50" s="62"/>
      <c r="N50" s="500" t="s">
        <v>62</v>
      </c>
      <c r="O50" s="501"/>
      <c r="Q50" s="502" t="s">
        <v>5</v>
      </c>
      <c r="R50" s="502"/>
      <c r="S50" s="502"/>
      <c r="T50" s="502"/>
      <c r="U50" s="502"/>
      <c r="V50" s="502"/>
      <c r="W50" s="502"/>
      <c r="X50" s="502"/>
      <c r="Y50" s="502"/>
      <c r="Z50" s="502"/>
      <c r="AA50" s="502"/>
      <c r="AB50" s="69">
        <v>1</v>
      </c>
      <c r="AC50" s="483"/>
      <c r="AD50" s="484"/>
      <c r="AE50" s="485"/>
      <c r="AG50" s="146">
        <f>SUM(1-COUNTA(AC50))+COUNTIF(N50,"Wybierz z listy")+COUNTBLANK(N50)</f>
        <v>2</v>
      </c>
    </row>
    <row r="51" spans="1:34" ht="21.75" customHeight="1" thickTop="1">
      <c r="Q51" s="442" t="s">
        <v>6</v>
      </c>
      <c r="R51" s="442"/>
      <c r="S51" s="442"/>
      <c r="T51" s="442"/>
      <c r="U51" s="442"/>
      <c r="V51" s="442"/>
      <c r="W51" s="442"/>
      <c r="X51" s="442"/>
      <c r="Y51" s="442"/>
      <c r="Z51" s="442"/>
      <c r="AA51" s="442"/>
      <c r="AB51" s="69">
        <v>2</v>
      </c>
      <c r="AC51" s="486"/>
      <c r="AD51" s="487"/>
      <c r="AE51" s="488"/>
      <c r="AG51" s="146">
        <f>SUM(1-COUNTA(AC51))</f>
        <v>1</v>
      </c>
    </row>
    <row r="52" spans="1:34" ht="27.75" customHeight="1">
      <c r="B52" s="512" t="s">
        <v>6820</v>
      </c>
      <c r="C52" s="448"/>
      <c r="D52" s="448"/>
      <c r="E52" s="448"/>
      <c r="F52" s="448"/>
      <c r="G52" s="448"/>
      <c r="H52" s="448"/>
      <c r="I52" s="448"/>
      <c r="J52" s="448"/>
      <c r="K52" s="448"/>
      <c r="L52" s="448"/>
      <c r="M52" s="448"/>
      <c r="N52" s="448"/>
      <c r="O52" s="449"/>
      <c r="Q52" s="442" t="s">
        <v>69</v>
      </c>
      <c r="R52" s="442"/>
      <c r="S52" s="442"/>
      <c r="T52" s="442"/>
      <c r="U52" s="442"/>
      <c r="V52" s="442"/>
      <c r="W52" s="442"/>
      <c r="X52" s="442"/>
      <c r="Y52" s="442"/>
      <c r="Z52" s="442"/>
      <c r="AA52" s="442"/>
      <c r="AB52" s="69">
        <v>3</v>
      </c>
      <c r="AC52" s="486"/>
      <c r="AD52" s="487"/>
      <c r="AE52" s="488"/>
      <c r="AG52" s="146">
        <f>SUM(1-COUNTA(AC52))</f>
        <v>1</v>
      </c>
    </row>
    <row r="53" spans="1:34" ht="31.5" customHeight="1" thickBot="1">
      <c r="B53" s="71"/>
      <c r="C53" s="518" t="s">
        <v>6821</v>
      </c>
      <c r="D53" s="518"/>
      <c r="E53" s="518"/>
      <c r="F53" s="518"/>
      <c r="G53" s="518"/>
      <c r="H53" s="518"/>
      <c r="I53" s="518"/>
      <c r="J53" s="518"/>
      <c r="K53" s="518"/>
      <c r="L53" s="518"/>
      <c r="M53" s="518"/>
      <c r="N53" s="518"/>
      <c r="O53" s="519"/>
      <c r="Q53" s="312" t="s">
        <v>6816</v>
      </c>
      <c r="R53" s="313"/>
      <c r="S53" s="313"/>
      <c r="T53" s="313"/>
      <c r="U53" s="313"/>
      <c r="V53" s="313"/>
      <c r="W53" s="313"/>
      <c r="X53" s="313"/>
      <c r="Y53" s="313"/>
      <c r="Z53" s="313"/>
      <c r="AA53" s="445"/>
      <c r="AB53" s="69">
        <v>4</v>
      </c>
      <c r="AC53" s="497"/>
      <c r="AD53" s="498"/>
      <c r="AE53" s="499"/>
      <c r="AG53" s="146">
        <f>SUM(1-COUNTA(AC53))</f>
        <v>1</v>
      </c>
    </row>
    <row r="54" spans="1:34" ht="9" customHeight="1" thickTop="1" thickBot="1">
      <c r="B54" s="513"/>
      <c r="C54" s="514"/>
      <c r="D54" s="514"/>
      <c r="E54" s="514"/>
      <c r="F54" s="514"/>
      <c r="G54" s="514"/>
      <c r="H54" s="514"/>
      <c r="I54" s="514"/>
      <c r="J54" s="514"/>
      <c r="K54" s="514"/>
      <c r="L54" s="514"/>
      <c r="M54" s="514"/>
      <c r="N54" s="514"/>
      <c r="O54" s="515"/>
    </row>
    <row r="55" spans="1:34" ht="29.25" customHeight="1" thickTop="1">
      <c r="B55" s="141"/>
      <c r="C55" s="138"/>
      <c r="D55" s="516" t="s">
        <v>6830</v>
      </c>
      <c r="E55" s="517"/>
      <c r="F55" s="517"/>
      <c r="G55" s="517"/>
      <c r="H55" s="517"/>
      <c r="I55" s="517"/>
      <c r="J55" s="517"/>
      <c r="K55" s="517"/>
      <c r="L55" s="517"/>
      <c r="M55" s="517"/>
      <c r="N55" s="517"/>
      <c r="O55" s="517"/>
      <c r="Q55" s="524" t="s">
        <v>6832</v>
      </c>
      <c r="R55" s="464"/>
      <c r="S55" s="464"/>
      <c r="T55" s="464"/>
      <c r="U55" s="464"/>
      <c r="V55" s="464"/>
      <c r="W55" s="464"/>
      <c r="X55" s="464"/>
      <c r="Y55" s="464"/>
      <c r="Z55" s="464"/>
      <c r="AA55" s="525"/>
      <c r="AB55" s="326" t="s">
        <v>6823</v>
      </c>
      <c r="AC55" s="331" t="s">
        <v>62</v>
      </c>
      <c r="AD55" s="332"/>
      <c r="AE55" s="333"/>
      <c r="AG55" s="349">
        <f>COUNTIF(AC55,"Wybierz z listy")+COUNTBLANK(AC55)</f>
        <v>1</v>
      </c>
      <c r="AH55" s="152"/>
    </row>
    <row r="56" spans="1:34" ht="29.25" customHeight="1" thickBot="1">
      <c r="B56" s="140"/>
      <c r="C56" s="139"/>
      <c r="D56" s="520" t="s">
        <v>6831</v>
      </c>
      <c r="E56" s="521"/>
      <c r="F56" s="521"/>
      <c r="G56" s="521"/>
      <c r="H56" s="521"/>
      <c r="I56" s="521"/>
      <c r="J56" s="521"/>
      <c r="K56" s="521"/>
      <c r="L56" s="521"/>
      <c r="M56" s="521"/>
      <c r="N56" s="521"/>
      <c r="O56" s="521"/>
      <c r="Q56" s="72"/>
      <c r="R56" s="510" t="s">
        <v>6822</v>
      </c>
      <c r="S56" s="510"/>
      <c r="T56" s="510"/>
      <c r="U56" s="510"/>
      <c r="V56" s="510"/>
      <c r="W56" s="510"/>
      <c r="X56" s="510"/>
      <c r="Y56" s="510"/>
      <c r="Z56" s="510"/>
      <c r="AA56" s="511"/>
      <c r="AB56" s="326"/>
      <c r="AC56" s="334"/>
      <c r="AD56" s="335"/>
      <c r="AE56" s="336"/>
      <c r="AG56" s="349"/>
    </row>
    <row r="57" spans="1:34" s="133" customFormat="1" ht="11.25" customHeight="1" thickTop="1" thickBot="1">
      <c r="A57" s="36"/>
      <c r="AG57" s="35"/>
    </row>
    <row r="58" spans="1:34" ht="15.75" customHeight="1" thickTop="1">
      <c r="B58" s="532" t="s">
        <v>6824</v>
      </c>
      <c r="C58" s="533"/>
      <c r="D58" s="533"/>
      <c r="E58" s="534"/>
      <c r="F58" s="541" t="s">
        <v>6825</v>
      </c>
      <c r="G58" s="541"/>
      <c r="H58" s="541"/>
      <c r="I58" s="541"/>
      <c r="J58" s="541"/>
      <c r="K58" s="541"/>
      <c r="L58" s="541"/>
      <c r="M58" s="541"/>
      <c r="N58" s="142"/>
      <c r="O58" s="545"/>
      <c r="Q58" s="512" t="s">
        <v>6833</v>
      </c>
      <c r="R58" s="547"/>
      <c r="S58" s="547"/>
      <c r="T58" s="547"/>
      <c r="U58" s="547"/>
      <c r="V58" s="547"/>
      <c r="W58" s="547"/>
      <c r="X58" s="547"/>
      <c r="Y58" s="547"/>
      <c r="Z58" s="547"/>
      <c r="AA58" s="547"/>
      <c r="AB58" s="547"/>
      <c r="AC58" s="547"/>
      <c r="AD58" s="547"/>
      <c r="AE58" s="548"/>
      <c r="AG58" s="148"/>
    </row>
    <row r="59" spans="1:34" ht="12" customHeight="1" thickBot="1">
      <c r="B59" s="535"/>
      <c r="C59" s="536"/>
      <c r="D59" s="536"/>
      <c r="E59" s="537"/>
      <c r="F59" s="542"/>
      <c r="G59" s="542"/>
      <c r="H59" s="542"/>
      <c r="I59" s="542"/>
      <c r="J59" s="542"/>
      <c r="K59" s="542"/>
      <c r="L59" s="542"/>
      <c r="M59" s="542"/>
      <c r="N59" s="62"/>
      <c r="O59" s="546"/>
      <c r="Q59" s="549"/>
      <c r="R59" s="550"/>
      <c r="S59" s="550"/>
      <c r="T59" s="550"/>
      <c r="U59" s="550"/>
      <c r="V59" s="550"/>
      <c r="W59" s="550"/>
      <c r="X59" s="550"/>
      <c r="Y59" s="550"/>
      <c r="Z59" s="550"/>
      <c r="AA59" s="550"/>
      <c r="AB59" s="550"/>
      <c r="AC59" s="550"/>
      <c r="AD59" s="550"/>
      <c r="AE59" s="551"/>
      <c r="AG59" s="148"/>
    </row>
    <row r="60" spans="1:34" ht="26.25" customHeight="1" thickTop="1">
      <c r="B60" s="535"/>
      <c r="C60" s="536"/>
      <c r="D60" s="536"/>
      <c r="E60" s="537"/>
      <c r="F60" s="543" t="s">
        <v>6826</v>
      </c>
      <c r="G60" s="543"/>
      <c r="H60" s="543"/>
      <c r="I60" s="543"/>
      <c r="J60" s="543"/>
      <c r="K60" s="543"/>
      <c r="L60" s="543"/>
      <c r="M60" s="543"/>
      <c r="N60" s="543"/>
      <c r="O60" s="143"/>
      <c r="Q60" s="444" t="s">
        <v>7</v>
      </c>
      <c r="R60" s="313"/>
      <c r="S60" s="313"/>
      <c r="T60" s="313"/>
      <c r="U60" s="313"/>
      <c r="V60" s="313"/>
      <c r="W60" s="313"/>
      <c r="X60" s="313"/>
      <c r="Y60" s="313"/>
      <c r="Z60" s="445"/>
      <c r="AA60" s="73">
        <v>1</v>
      </c>
      <c r="AB60" s="418" t="s">
        <v>6823</v>
      </c>
      <c r="AC60" s="565" t="s">
        <v>62</v>
      </c>
      <c r="AD60" s="566"/>
      <c r="AE60" s="567"/>
      <c r="AG60" s="146">
        <f>COUNTIF(AC60,"Wybierz z listy")+COUNTBLANK(AC60)</f>
        <v>1</v>
      </c>
    </row>
    <row r="61" spans="1:34" ht="26.25" customHeight="1">
      <c r="B61" s="535"/>
      <c r="C61" s="536"/>
      <c r="D61" s="536"/>
      <c r="E61" s="537"/>
      <c r="F61" s="543" t="s">
        <v>6827</v>
      </c>
      <c r="G61" s="543"/>
      <c r="H61" s="543"/>
      <c r="I61" s="543"/>
      <c r="J61" s="543"/>
      <c r="K61" s="543"/>
      <c r="L61" s="543"/>
      <c r="M61" s="543"/>
      <c r="N61" s="543"/>
      <c r="O61" s="143"/>
      <c r="Q61" s="444" t="s">
        <v>8</v>
      </c>
      <c r="R61" s="313"/>
      <c r="S61" s="313"/>
      <c r="T61" s="313"/>
      <c r="U61" s="313"/>
      <c r="V61" s="313"/>
      <c r="W61" s="313"/>
      <c r="X61" s="313"/>
      <c r="Y61" s="313"/>
      <c r="Z61" s="445"/>
      <c r="AA61" s="73">
        <v>2</v>
      </c>
      <c r="AB61" s="351"/>
      <c r="AC61" s="526" t="s">
        <v>62</v>
      </c>
      <c r="AD61" s="527"/>
      <c r="AE61" s="528"/>
      <c r="AG61" s="146">
        <f>COUNTIF(AC61,"Wybierz z listy")+COUNTBLANK(AC61)</f>
        <v>1</v>
      </c>
    </row>
    <row r="62" spans="1:34" ht="26.25" customHeight="1" thickBot="1">
      <c r="B62" s="538"/>
      <c r="C62" s="539"/>
      <c r="D62" s="539"/>
      <c r="E62" s="540"/>
      <c r="F62" s="543" t="s">
        <v>6828</v>
      </c>
      <c r="G62" s="543"/>
      <c r="H62" s="543"/>
      <c r="I62" s="543"/>
      <c r="J62" s="543"/>
      <c r="K62" s="543"/>
      <c r="L62" s="543"/>
      <c r="M62" s="544"/>
      <c r="N62" s="544"/>
      <c r="O62" s="144"/>
      <c r="Q62" s="444" t="s">
        <v>9</v>
      </c>
      <c r="R62" s="313"/>
      <c r="S62" s="313"/>
      <c r="T62" s="313"/>
      <c r="U62" s="313"/>
      <c r="V62" s="313"/>
      <c r="W62" s="313"/>
      <c r="X62" s="313"/>
      <c r="Y62" s="313"/>
      <c r="Z62" s="445"/>
      <c r="AA62" s="73">
        <v>3</v>
      </c>
      <c r="AB62" s="568"/>
      <c r="AC62" s="529" t="s">
        <v>62</v>
      </c>
      <c r="AD62" s="530"/>
      <c r="AE62" s="531"/>
      <c r="AG62" s="146">
        <f>COUNTIF(AC62,"Wybierz z listy")+COUNTBLANK(AC62)</f>
        <v>1</v>
      </c>
    </row>
    <row r="63" spans="1:34" ht="9" customHeight="1" thickTop="1" thickBot="1">
      <c r="B63" s="314"/>
      <c r="C63" s="557" t="s">
        <v>6829</v>
      </c>
      <c r="D63" s="557"/>
      <c r="E63" s="557"/>
      <c r="F63" s="557"/>
      <c r="G63" s="557"/>
      <c r="H63" s="557"/>
      <c r="I63" s="557"/>
      <c r="J63" s="557"/>
      <c r="K63" s="557"/>
      <c r="L63" s="557"/>
      <c r="M63" s="559" t="s">
        <v>62</v>
      </c>
      <c r="N63" s="560"/>
      <c r="O63" s="561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74"/>
      <c r="AB63" s="75"/>
    </row>
    <row r="64" spans="1:34" ht="30" customHeight="1" thickTop="1" thickBot="1">
      <c r="B64" s="321"/>
      <c r="C64" s="558"/>
      <c r="D64" s="558"/>
      <c r="E64" s="558"/>
      <c r="F64" s="558"/>
      <c r="G64" s="558"/>
      <c r="H64" s="558"/>
      <c r="I64" s="558"/>
      <c r="J64" s="558"/>
      <c r="K64" s="558"/>
      <c r="L64" s="558"/>
      <c r="M64" s="562"/>
      <c r="N64" s="563"/>
      <c r="O64" s="564"/>
      <c r="Q64" s="555" t="s">
        <v>6834</v>
      </c>
      <c r="R64" s="556"/>
      <c r="S64" s="556"/>
      <c r="T64" s="556"/>
      <c r="U64" s="556"/>
      <c r="V64" s="556"/>
      <c r="W64" s="556"/>
      <c r="X64" s="556"/>
      <c r="Y64" s="556"/>
      <c r="Z64" s="556"/>
      <c r="AA64" s="556"/>
      <c r="AB64" s="76" t="s">
        <v>6835</v>
      </c>
      <c r="AC64" s="569" t="s">
        <v>62</v>
      </c>
      <c r="AD64" s="570"/>
      <c r="AE64" s="571"/>
      <c r="AG64" s="146">
        <f>COUNTIF(M63,"Wybierz z listy")+COUNTBLANK(M63)+COUNTIF(AC64,"Wybierz z listy")+COUNTBLANK(AC64)</f>
        <v>2</v>
      </c>
    </row>
    <row r="65" spans="1:35" ht="21.75" customHeight="1" thickTop="1"/>
    <row r="66" spans="1:35" ht="21.75" customHeight="1">
      <c r="B66" s="339" t="s">
        <v>6844</v>
      </c>
      <c r="C66" s="339"/>
      <c r="D66" s="339"/>
      <c r="E66" s="339"/>
      <c r="F66" s="339"/>
      <c r="G66" s="339"/>
      <c r="H66" s="339"/>
      <c r="I66" s="339"/>
      <c r="J66" s="339"/>
      <c r="K66" s="339"/>
      <c r="L66" s="339"/>
      <c r="M66" s="339"/>
      <c r="N66" s="339"/>
      <c r="O66" s="339"/>
      <c r="P66" s="339"/>
      <c r="Q66" s="339"/>
      <c r="R66" s="339"/>
      <c r="S66" s="339"/>
      <c r="T66" s="339"/>
      <c r="U66" s="339"/>
      <c r="V66" s="339"/>
      <c r="W66" s="339"/>
      <c r="X66" s="339"/>
      <c r="Y66" s="339"/>
      <c r="Z66" s="339"/>
      <c r="AA66" s="339"/>
      <c r="AB66" s="339"/>
      <c r="AC66" s="339"/>
      <c r="AD66" s="339"/>
      <c r="AE66" s="339"/>
    </row>
    <row r="67" spans="1:35" ht="21.75" customHeight="1">
      <c r="B67" s="305" t="s">
        <v>6845</v>
      </c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  <c r="N67" s="305"/>
      <c r="O67" s="305"/>
      <c r="P67" s="305"/>
      <c r="Q67" s="305"/>
      <c r="R67" s="305"/>
      <c r="S67" s="305"/>
      <c r="T67" s="305"/>
      <c r="U67" s="305"/>
      <c r="V67" s="305"/>
      <c r="W67" s="305"/>
      <c r="X67" s="305"/>
      <c r="Y67" s="305"/>
      <c r="Z67" s="305"/>
      <c r="AA67" s="305"/>
      <c r="AB67" s="305"/>
      <c r="AC67" s="305"/>
      <c r="AD67" s="305"/>
      <c r="AE67" s="305"/>
    </row>
    <row r="68" spans="1:35" ht="21.75" customHeight="1">
      <c r="B68" s="391" t="s">
        <v>70</v>
      </c>
      <c r="C68" s="392"/>
      <c r="D68" s="392"/>
      <c r="E68" s="392"/>
      <c r="F68" s="392"/>
      <c r="G68" s="392"/>
      <c r="H68" s="392"/>
      <c r="I68" s="392"/>
      <c r="J68" s="393"/>
      <c r="K68" s="417" t="s">
        <v>6840</v>
      </c>
      <c r="L68" s="315"/>
      <c r="M68" s="316"/>
      <c r="N68" s="309" t="s">
        <v>10</v>
      </c>
      <c r="O68" s="310"/>
      <c r="P68" s="310"/>
      <c r="Q68" s="310"/>
      <c r="R68" s="310"/>
      <c r="S68" s="310"/>
      <c r="T68" s="310"/>
      <c r="U68" s="310"/>
      <c r="V68" s="310"/>
      <c r="W68" s="310"/>
      <c r="X68" s="310"/>
      <c r="Y68" s="310"/>
      <c r="Z68" s="310"/>
      <c r="AA68" s="310"/>
      <c r="AB68" s="311"/>
      <c r="AC68" s="417" t="s">
        <v>11</v>
      </c>
      <c r="AD68" s="418"/>
      <c r="AE68" s="419"/>
      <c r="AG68" s="680"/>
    </row>
    <row r="69" spans="1:35" ht="21.75" customHeight="1">
      <c r="B69" s="394"/>
      <c r="C69" s="395"/>
      <c r="D69" s="395"/>
      <c r="E69" s="395"/>
      <c r="F69" s="395"/>
      <c r="G69" s="395"/>
      <c r="H69" s="395"/>
      <c r="I69" s="395"/>
      <c r="J69" s="396"/>
      <c r="K69" s="552"/>
      <c r="L69" s="395"/>
      <c r="M69" s="553"/>
      <c r="N69" s="417" t="s">
        <v>6841</v>
      </c>
      <c r="O69" s="315"/>
      <c r="P69" s="316"/>
      <c r="Q69" s="309" t="s">
        <v>12</v>
      </c>
      <c r="R69" s="310"/>
      <c r="S69" s="310"/>
      <c r="T69" s="310"/>
      <c r="U69" s="310"/>
      <c r="V69" s="310"/>
      <c r="W69" s="310"/>
      <c r="X69" s="310"/>
      <c r="Y69" s="311"/>
      <c r="Z69" s="417" t="s">
        <v>72</v>
      </c>
      <c r="AA69" s="418"/>
      <c r="AB69" s="419"/>
      <c r="AC69" s="572"/>
      <c r="AD69" s="351"/>
      <c r="AE69" s="573"/>
      <c r="AG69" s="680"/>
    </row>
    <row r="70" spans="1:35" ht="34.5" customHeight="1">
      <c r="B70" s="394"/>
      <c r="C70" s="395"/>
      <c r="D70" s="395"/>
      <c r="E70" s="395"/>
      <c r="F70" s="395"/>
      <c r="G70" s="395"/>
      <c r="H70" s="395"/>
      <c r="I70" s="395"/>
      <c r="J70" s="396"/>
      <c r="K70" s="552"/>
      <c r="L70" s="395"/>
      <c r="M70" s="553"/>
      <c r="N70" s="552"/>
      <c r="O70" s="395"/>
      <c r="P70" s="553"/>
      <c r="Q70" s="314" t="s">
        <v>71</v>
      </c>
      <c r="R70" s="315"/>
      <c r="S70" s="316"/>
      <c r="T70" s="326" t="s">
        <v>6843</v>
      </c>
      <c r="U70" s="327"/>
      <c r="V70" s="327"/>
      <c r="W70" s="327"/>
      <c r="X70" s="327"/>
      <c r="Y70" s="328"/>
      <c r="Z70" s="572"/>
      <c r="AA70" s="351"/>
      <c r="AB70" s="573"/>
      <c r="AC70" s="572"/>
      <c r="AD70" s="351"/>
      <c r="AE70" s="573"/>
      <c r="AG70" s="680"/>
    </row>
    <row r="71" spans="1:35" ht="21.75" customHeight="1">
      <c r="B71" s="394"/>
      <c r="C71" s="395"/>
      <c r="D71" s="395"/>
      <c r="E71" s="395"/>
      <c r="F71" s="395"/>
      <c r="G71" s="395"/>
      <c r="H71" s="395"/>
      <c r="I71" s="395"/>
      <c r="J71" s="396"/>
      <c r="K71" s="552"/>
      <c r="L71" s="395"/>
      <c r="M71" s="553"/>
      <c r="N71" s="552"/>
      <c r="O71" s="395"/>
      <c r="P71" s="553"/>
      <c r="Q71" s="552"/>
      <c r="R71" s="395"/>
      <c r="S71" s="553"/>
      <c r="T71" s="314" t="s">
        <v>13</v>
      </c>
      <c r="U71" s="315"/>
      <c r="V71" s="316"/>
      <c r="W71" s="314" t="s">
        <v>6842</v>
      </c>
      <c r="X71" s="315"/>
      <c r="Y71" s="316"/>
      <c r="Z71" s="572"/>
      <c r="AA71" s="351"/>
      <c r="AB71" s="573"/>
      <c r="AC71" s="572"/>
      <c r="AD71" s="351"/>
      <c r="AE71" s="573"/>
      <c r="AG71" s="680"/>
    </row>
    <row r="72" spans="1:35" ht="33" customHeight="1">
      <c r="B72" s="394"/>
      <c r="C72" s="395"/>
      <c r="D72" s="395"/>
      <c r="E72" s="395"/>
      <c r="F72" s="395"/>
      <c r="G72" s="395"/>
      <c r="H72" s="395"/>
      <c r="I72" s="395"/>
      <c r="J72" s="396"/>
      <c r="K72" s="321"/>
      <c r="L72" s="322"/>
      <c r="M72" s="323"/>
      <c r="N72" s="321"/>
      <c r="O72" s="322"/>
      <c r="P72" s="323"/>
      <c r="Q72" s="321"/>
      <c r="R72" s="322"/>
      <c r="S72" s="323"/>
      <c r="T72" s="321"/>
      <c r="U72" s="322"/>
      <c r="V72" s="323"/>
      <c r="W72" s="321"/>
      <c r="X72" s="322"/>
      <c r="Y72" s="323"/>
      <c r="Z72" s="495"/>
      <c r="AA72" s="354"/>
      <c r="AB72" s="496"/>
      <c r="AC72" s="495"/>
      <c r="AD72" s="354"/>
      <c r="AE72" s="496"/>
      <c r="AG72" s="680"/>
    </row>
    <row r="73" spans="1:35" s="210" customFormat="1" ht="29.25" customHeight="1">
      <c r="A73" s="209"/>
      <c r="B73" s="397"/>
      <c r="C73" s="322"/>
      <c r="D73" s="322"/>
      <c r="E73" s="322"/>
      <c r="F73" s="322"/>
      <c r="G73" s="322"/>
      <c r="H73" s="322"/>
      <c r="I73" s="322"/>
      <c r="J73" s="398"/>
      <c r="K73" s="356" t="s">
        <v>5</v>
      </c>
      <c r="L73" s="356"/>
      <c r="M73" s="213" t="s">
        <v>6954</v>
      </c>
      <c r="N73" s="356" t="s">
        <v>5</v>
      </c>
      <c r="O73" s="356"/>
      <c r="P73" s="213" t="s">
        <v>6954</v>
      </c>
      <c r="Q73" s="356" t="s">
        <v>5</v>
      </c>
      <c r="R73" s="356"/>
      <c r="S73" s="213" t="s">
        <v>6954</v>
      </c>
      <c r="T73" s="356" t="s">
        <v>5</v>
      </c>
      <c r="U73" s="356"/>
      <c r="V73" s="213" t="s">
        <v>6954</v>
      </c>
      <c r="W73" s="356" t="s">
        <v>5</v>
      </c>
      <c r="X73" s="356"/>
      <c r="Y73" s="213" t="s">
        <v>6954</v>
      </c>
      <c r="Z73" s="356" t="s">
        <v>5</v>
      </c>
      <c r="AA73" s="356"/>
      <c r="AB73" s="213" t="s">
        <v>6954</v>
      </c>
      <c r="AC73" s="356" t="s">
        <v>5</v>
      </c>
      <c r="AD73" s="356"/>
      <c r="AE73" s="213" t="s">
        <v>6954</v>
      </c>
      <c r="AG73" s="680"/>
    </row>
    <row r="74" spans="1:35" s="206" customFormat="1" ht="21.75" customHeight="1" thickBot="1">
      <c r="A74" s="214"/>
      <c r="B74" s="309">
        <v>0</v>
      </c>
      <c r="C74" s="310"/>
      <c r="D74" s="310"/>
      <c r="E74" s="310"/>
      <c r="F74" s="310"/>
      <c r="G74" s="310"/>
      <c r="H74" s="310"/>
      <c r="I74" s="310"/>
      <c r="J74" s="311"/>
      <c r="K74" s="385">
        <v>1</v>
      </c>
      <c r="L74" s="386"/>
      <c r="M74" s="387"/>
      <c r="N74" s="314">
        <v>2</v>
      </c>
      <c r="O74" s="315"/>
      <c r="P74" s="316"/>
      <c r="Q74" s="314">
        <v>3</v>
      </c>
      <c r="R74" s="315"/>
      <c r="S74" s="316"/>
      <c r="T74" s="314">
        <v>4</v>
      </c>
      <c r="U74" s="315"/>
      <c r="V74" s="316"/>
      <c r="W74" s="314">
        <v>5</v>
      </c>
      <c r="X74" s="315"/>
      <c r="Y74" s="316"/>
      <c r="Z74" s="314">
        <v>6</v>
      </c>
      <c r="AA74" s="315"/>
      <c r="AB74" s="316"/>
      <c r="AC74" s="314">
        <v>7</v>
      </c>
      <c r="AD74" s="315"/>
      <c r="AE74" s="316"/>
      <c r="AG74" s="680"/>
    </row>
    <row r="75" spans="1:35" ht="24.75" customHeight="1" thickTop="1">
      <c r="B75" s="554" t="s">
        <v>6837</v>
      </c>
      <c r="C75" s="307"/>
      <c r="D75" s="307"/>
      <c r="E75" s="307"/>
      <c r="F75" s="307"/>
      <c r="G75" s="307"/>
      <c r="H75" s="307"/>
      <c r="I75" s="308"/>
      <c r="J75" s="69">
        <v>1</v>
      </c>
      <c r="K75" s="357">
        <f>SUM(N75+AC75)</f>
        <v>0</v>
      </c>
      <c r="L75" s="358"/>
      <c r="M75" s="211">
        <f>SUM(P75+AE75)</f>
        <v>0</v>
      </c>
      <c r="N75" s="358">
        <f>SUM(Q75+Z75)</f>
        <v>0</v>
      </c>
      <c r="O75" s="358"/>
      <c r="P75" s="281">
        <f>SUM(S75+AB75)</f>
        <v>0</v>
      </c>
      <c r="Q75" s="389"/>
      <c r="R75" s="348"/>
      <c r="S75" s="279"/>
      <c r="T75" s="348"/>
      <c r="U75" s="348"/>
      <c r="V75" s="279"/>
      <c r="W75" s="348"/>
      <c r="X75" s="348"/>
      <c r="Y75" s="279"/>
      <c r="Z75" s="348"/>
      <c r="AA75" s="348"/>
      <c r="AB75" s="279"/>
      <c r="AC75" s="348"/>
      <c r="AD75" s="348"/>
      <c r="AE75" s="280"/>
      <c r="AG75" s="216">
        <f>SUM(10-COUNTA(Q75,S75,T75,V75,W75,Y75,Z75,AB75,AC75,AE75))</f>
        <v>10</v>
      </c>
    </row>
    <row r="76" spans="1:35" ht="24.75" customHeight="1">
      <c r="B76" s="343" t="s">
        <v>14</v>
      </c>
      <c r="C76" s="307"/>
      <c r="D76" s="307"/>
      <c r="E76" s="307"/>
      <c r="F76" s="307"/>
      <c r="G76" s="307"/>
      <c r="H76" s="307"/>
      <c r="I76" s="308"/>
      <c r="J76" s="69">
        <v>2</v>
      </c>
      <c r="K76" s="337">
        <f t="shared" ref="K76:K79" si="1">SUM(N76+AC76)</f>
        <v>0</v>
      </c>
      <c r="L76" s="338"/>
      <c r="M76" s="212">
        <f t="shared" ref="M76:M79" si="2">SUM(P76+AE76)</f>
        <v>0</v>
      </c>
      <c r="N76" s="338">
        <f t="shared" ref="N76:N79" si="3">SUM(Q76+Z76)</f>
        <v>0</v>
      </c>
      <c r="O76" s="338"/>
      <c r="P76" s="282">
        <f t="shared" ref="P76:P79" si="4">SUM(S76+AB76)</f>
        <v>0</v>
      </c>
      <c r="Q76" s="883"/>
      <c r="R76" s="884"/>
      <c r="S76" s="885"/>
      <c r="T76" s="884"/>
      <c r="U76" s="884"/>
      <c r="V76" s="885"/>
      <c r="W76" s="884"/>
      <c r="X76" s="884"/>
      <c r="Y76" s="885"/>
      <c r="Z76" s="884"/>
      <c r="AA76" s="884"/>
      <c r="AB76" s="885"/>
      <c r="AC76" s="884"/>
      <c r="AD76" s="884"/>
      <c r="AE76" s="886"/>
      <c r="AG76" s="216">
        <f t="shared" ref="AG76:AG79" si="5">SUM(10-COUNTA(Q76,S76,T76,V76,W76,Y76,Z76,AB76,AC76,AE76))</f>
        <v>10</v>
      </c>
      <c r="AI76" s="152"/>
    </row>
    <row r="77" spans="1:35" ht="24.75" customHeight="1">
      <c r="B77" s="306" t="s">
        <v>6838</v>
      </c>
      <c r="C77" s="307"/>
      <c r="D77" s="307"/>
      <c r="E77" s="307"/>
      <c r="F77" s="307"/>
      <c r="G77" s="307"/>
      <c r="H77" s="307"/>
      <c r="I77" s="308"/>
      <c r="J77" s="69">
        <v>3</v>
      </c>
      <c r="K77" s="337">
        <f t="shared" si="1"/>
        <v>0</v>
      </c>
      <c r="L77" s="338"/>
      <c r="M77" s="212">
        <f t="shared" si="2"/>
        <v>0</v>
      </c>
      <c r="N77" s="338">
        <f t="shared" si="3"/>
        <v>0</v>
      </c>
      <c r="O77" s="338"/>
      <c r="P77" s="282">
        <f t="shared" si="4"/>
        <v>0</v>
      </c>
      <c r="Q77" s="883"/>
      <c r="R77" s="884"/>
      <c r="S77" s="885"/>
      <c r="T77" s="884"/>
      <c r="U77" s="884"/>
      <c r="V77" s="885"/>
      <c r="W77" s="884"/>
      <c r="X77" s="884"/>
      <c r="Y77" s="885"/>
      <c r="Z77" s="884"/>
      <c r="AA77" s="884"/>
      <c r="AB77" s="885"/>
      <c r="AC77" s="884"/>
      <c r="AD77" s="884"/>
      <c r="AE77" s="886"/>
      <c r="AG77" s="216">
        <f t="shared" si="5"/>
        <v>10</v>
      </c>
    </row>
    <row r="78" spans="1:35" ht="24.75" customHeight="1">
      <c r="B78" s="306" t="s">
        <v>6839</v>
      </c>
      <c r="C78" s="307"/>
      <c r="D78" s="307"/>
      <c r="E78" s="307"/>
      <c r="F78" s="307"/>
      <c r="G78" s="307"/>
      <c r="H78" s="307"/>
      <c r="I78" s="308"/>
      <c r="J78" s="69">
        <v>4</v>
      </c>
      <c r="K78" s="337">
        <f t="shared" si="1"/>
        <v>0</v>
      </c>
      <c r="L78" s="338"/>
      <c r="M78" s="212">
        <f t="shared" si="2"/>
        <v>0</v>
      </c>
      <c r="N78" s="338">
        <f t="shared" si="3"/>
        <v>0</v>
      </c>
      <c r="O78" s="338"/>
      <c r="P78" s="282">
        <f t="shared" si="4"/>
        <v>0</v>
      </c>
      <c r="Q78" s="883"/>
      <c r="R78" s="884"/>
      <c r="S78" s="885"/>
      <c r="T78" s="884"/>
      <c r="U78" s="884"/>
      <c r="V78" s="885"/>
      <c r="W78" s="884"/>
      <c r="X78" s="884"/>
      <c r="Y78" s="885"/>
      <c r="Z78" s="884"/>
      <c r="AA78" s="884"/>
      <c r="AB78" s="885"/>
      <c r="AC78" s="884"/>
      <c r="AD78" s="884"/>
      <c r="AE78" s="886"/>
      <c r="AG78" s="216">
        <f t="shared" si="5"/>
        <v>10</v>
      </c>
    </row>
    <row r="79" spans="1:35" ht="24.75" customHeight="1" thickBot="1">
      <c r="B79" s="306" t="s">
        <v>6846</v>
      </c>
      <c r="C79" s="307"/>
      <c r="D79" s="307"/>
      <c r="E79" s="307"/>
      <c r="F79" s="307"/>
      <c r="G79" s="307"/>
      <c r="H79" s="307"/>
      <c r="I79" s="308"/>
      <c r="J79" s="69">
        <v>5</v>
      </c>
      <c r="K79" s="379">
        <f t="shared" si="1"/>
        <v>0</v>
      </c>
      <c r="L79" s="378"/>
      <c r="M79" s="215">
        <f t="shared" si="2"/>
        <v>0</v>
      </c>
      <c r="N79" s="378">
        <f t="shared" si="3"/>
        <v>0</v>
      </c>
      <c r="O79" s="378"/>
      <c r="P79" s="283">
        <f t="shared" si="4"/>
        <v>0</v>
      </c>
      <c r="Q79" s="320"/>
      <c r="R79" s="286"/>
      <c r="S79" s="278"/>
      <c r="T79" s="286"/>
      <c r="U79" s="286"/>
      <c r="V79" s="278"/>
      <c r="W79" s="286"/>
      <c r="X79" s="286"/>
      <c r="Y79" s="278"/>
      <c r="Z79" s="286"/>
      <c r="AA79" s="286"/>
      <c r="AB79" s="278"/>
      <c r="AC79" s="286"/>
      <c r="AD79" s="286"/>
      <c r="AE79" s="221"/>
      <c r="AG79" s="216">
        <f t="shared" si="5"/>
        <v>10</v>
      </c>
      <c r="AI79" s="152"/>
    </row>
    <row r="80" spans="1:35" ht="21.75" customHeight="1" thickTop="1"/>
    <row r="81" spans="1:33" ht="21.75" customHeight="1">
      <c r="B81" s="305" t="s">
        <v>15</v>
      </c>
      <c r="C81" s="305"/>
      <c r="D81" s="305"/>
      <c r="E81" s="305"/>
      <c r="F81" s="305"/>
      <c r="G81" s="305"/>
      <c r="H81" s="305"/>
      <c r="I81" s="305"/>
      <c r="J81" s="305"/>
      <c r="K81" s="305"/>
      <c r="L81" s="305"/>
      <c r="M81" s="305"/>
      <c r="N81" s="305"/>
      <c r="O81" s="305"/>
      <c r="P81" s="305"/>
      <c r="Q81" s="305"/>
      <c r="R81" s="305"/>
      <c r="S81" s="305"/>
      <c r="T81" s="305"/>
      <c r="U81" s="305"/>
      <c r="V81" s="305"/>
      <c r="W81" s="305"/>
      <c r="X81" s="305"/>
      <c r="Y81" s="305"/>
      <c r="Z81" s="305"/>
      <c r="AA81" s="305"/>
      <c r="AB81" s="305"/>
      <c r="AC81" s="305"/>
      <c r="AD81" s="305"/>
      <c r="AE81" s="305"/>
    </row>
    <row r="82" spans="1:33" ht="21.75" customHeight="1">
      <c r="B82" s="314" t="s">
        <v>70</v>
      </c>
      <c r="C82" s="315"/>
      <c r="D82" s="315"/>
      <c r="E82" s="315"/>
      <c r="F82" s="315"/>
      <c r="G82" s="315"/>
      <c r="H82" s="315"/>
      <c r="I82" s="315"/>
      <c r="J82" s="315"/>
      <c r="K82" s="315"/>
      <c r="L82" s="315"/>
      <c r="M82" s="316"/>
      <c r="N82" s="309" t="s">
        <v>16</v>
      </c>
      <c r="O82" s="310"/>
      <c r="P82" s="310"/>
      <c r="Q82" s="310"/>
      <c r="R82" s="310"/>
      <c r="S82" s="310"/>
      <c r="T82" s="310"/>
      <c r="U82" s="310"/>
      <c r="V82" s="310"/>
      <c r="W82" s="310"/>
      <c r="X82" s="310"/>
      <c r="Y82" s="310"/>
      <c r="Z82" s="310"/>
      <c r="AA82" s="310"/>
      <c r="AB82" s="310"/>
      <c r="AC82" s="310"/>
      <c r="AD82" s="310"/>
      <c r="AE82" s="311"/>
    </row>
    <row r="83" spans="1:33" ht="21.75" customHeight="1">
      <c r="B83" s="321"/>
      <c r="C83" s="322"/>
      <c r="D83" s="322"/>
      <c r="E83" s="322"/>
      <c r="F83" s="322"/>
      <c r="G83" s="322"/>
      <c r="H83" s="322"/>
      <c r="I83" s="322"/>
      <c r="J83" s="322"/>
      <c r="K83" s="322"/>
      <c r="L83" s="322"/>
      <c r="M83" s="323"/>
      <c r="N83" s="309" t="s">
        <v>37</v>
      </c>
      <c r="O83" s="310"/>
      <c r="P83" s="310"/>
      <c r="Q83" s="310"/>
      <c r="R83" s="310"/>
      <c r="S83" s="310"/>
      <c r="T83" s="310"/>
      <c r="U83" s="310"/>
      <c r="V83" s="311"/>
      <c r="W83" s="309" t="s">
        <v>38</v>
      </c>
      <c r="X83" s="310"/>
      <c r="Y83" s="310"/>
      <c r="Z83" s="310"/>
      <c r="AA83" s="310"/>
      <c r="AB83" s="310"/>
      <c r="AC83" s="310"/>
      <c r="AD83" s="310"/>
      <c r="AE83" s="311"/>
    </row>
    <row r="84" spans="1:33" ht="13.5" customHeight="1" thickBot="1">
      <c r="B84" s="309">
        <v>0</v>
      </c>
      <c r="C84" s="310"/>
      <c r="D84" s="310"/>
      <c r="E84" s="310"/>
      <c r="F84" s="310"/>
      <c r="G84" s="310"/>
      <c r="H84" s="310"/>
      <c r="I84" s="310"/>
      <c r="J84" s="310"/>
      <c r="K84" s="310"/>
      <c r="L84" s="310"/>
      <c r="M84" s="311"/>
      <c r="N84" s="314">
        <v>1</v>
      </c>
      <c r="O84" s="315"/>
      <c r="P84" s="315"/>
      <c r="Q84" s="315"/>
      <c r="R84" s="315"/>
      <c r="S84" s="315"/>
      <c r="T84" s="315"/>
      <c r="U84" s="315"/>
      <c r="V84" s="316"/>
      <c r="W84" s="314">
        <v>2</v>
      </c>
      <c r="X84" s="315"/>
      <c r="Y84" s="315"/>
      <c r="Z84" s="315"/>
      <c r="AA84" s="315"/>
      <c r="AB84" s="315"/>
      <c r="AC84" s="315"/>
      <c r="AD84" s="315"/>
      <c r="AE84" s="316"/>
    </row>
    <row r="85" spans="1:33" ht="29.25" customHeight="1" thickTop="1" thickBot="1">
      <c r="B85" s="312" t="s">
        <v>6847</v>
      </c>
      <c r="C85" s="313"/>
      <c r="D85" s="313"/>
      <c r="E85" s="313"/>
      <c r="F85" s="313"/>
      <c r="G85" s="313"/>
      <c r="H85" s="313"/>
      <c r="I85" s="313"/>
      <c r="J85" s="313"/>
      <c r="K85" s="313"/>
      <c r="L85" s="313"/>
      <c r="M85" s="313"/>
      <c r="N85" s="317"/>
      <c r="O85" s="318"/>
      <c r="P85" s="318"/>
      <c r="Q85" s="318"/>
      <c r="R85" s="318"/>
      <c r="S85" s="318"/>
      <c r="T85" s="318"/>
      <c r="U85" s="318"/>
      <c r="V85" s="319"/>
      <c r="W85" s="324"/>
      <c r="X85" s="318"/>
      <c r="Y85" s="318"/>
      <c r="Z85" s="318"/>
      <c r="AA85" s="318"/>
      <c r="AB85" s="318"/>
      <c r="AC85" s="318"/>
      <c r="AD85" s="318"/>
      <c r="AE85" s="325"/>
      <c r="AG85" s="146">
        <f>SUM(2-COUNTA(N85,W85))</f>
        <v>2</v>
      </c>
    </row>
    <row r="86" spans="1:33" ht="21.75" customHeight="1" thickTop="1"/>
    <row r="87" spans="1:33" ht="21.75" customHeight="1">
      <c r="B87" s="339" t="s">
        <v>6848</v>
      </c>
      <c r="C87" s="339"/>
      <c r="D87" s="339"/>
      <c r="E87" s="339"/>
      <c r="F87" s="339"/>
      <c r="G87" s="339"/>
      <c r="H87" s="339"/>
      <c r="I87" s="339"/>
      <c r="J87" s="339"/>
      <c r="K87" s="339"/>
      <c r="L87" s="339"/>
      <c r="M87" s="339"/>
      <c r="N87" s="339"/>
      <c r="O87" s="339"/>
      <c r="P87" s="339"/>
      <c r="Q87" s="339"/>
      <c r="R87" s="339"/>
      <c r="S87" s="339"/>
      <c r="T87" s="339"/>
      <c r="U87" s="339"/>
      <c r="V87" s="339"/>
      <c r="W87" s="339"/>
      <c r="X87" s="339"/>
      <c r="Y87" s="339"/>
      <c r="Z87" s="339"/>
      <c r="AA87" s="339"/>
      <c r="AB87" s="339"/>
      <c r="AC87" s="339"/>
      <c r="AD87" s="339"/>
      <c r="AE87" s="339"/>
    </row>
    <row r="88" spans="1:33" ht="21.75" customHeight="1">
      <c r="A88" s="162" t="s">
        <v>6897</v>
      </c>
      <c r="B88" s="314" t="s">
        <v>70</v>
      </c>
      <c r="C88" s="315"/>
      <c r="D88" s="315"/>
      <c r="E88" s="315"/>
      <c r="F88" s="315"/>
      <c r="G88" s="315"/>
      <c r="H88" s="315"/>
      <c r="I88" s="315"/>
      <c r="J88" s="315"/>
      <c r="K88" s="316"/>
      <c r="L88" s="417" t="s">
        <v>6981</v>
      </c>
      <c r="M88" s="315"/>
      <c r="N88" s="315"/>
      <c r="O88" s="316"/>
      <c r="P88" s="309" t="s">
        <v>6983</v>
      </c>
      <c r="Q88" s="310"/>
      <c r="R88" s="310"/>
      <c r="S88" s="310"/>
      <c r="T88" s="310"/>
      <c r="U88" s="310"/>
      <c r="V88" s="310"/>
      <c r="W88" s="311"/>
      <c r="X88" s="417" t="s">
        <v>6850</v>
      </c>
      <c r="Y88" s="418"/>
      <c r="Z88" s="418"/>
      <c r="AA88" s="419"/>
      <c r="AB88" s="417" t="s">
        <v>6982</v>
      </c>
      <c r="AC88" s="418"/>
      <c r="AD88" s="418"/>
      <c r="AE88" s="419"/>
    </row>
    <row r="89" spans="1:33" ht="55.5" customHeight="1">
      <c r="B89" s="321"/>
      <c r="C89" s="322"/>
      <c r="D89" s="322"/>
      <c r="E89" s="322"/>
      <c r="F89" s="322"/>
      <c r="G89" s="322"/>
      <c r="H89" s="322"/>
      <c r="I89" s="322"/>
      <c r="J89" s="322"/>
      <c r="K89" s="323"/>
      <c r="L89" s="321"/>
      <c r="M89" s="322"/>
      <c r="N89" s="322"/>
      <c r="O89" s="323"/>
      <c r="P89" s="309" t="s">
        <v>17</v>
      </c>
      <c r="Q89" s="310"/>
      <c r="R89" s="310"/>
      <c r="S89" s="311"/>
      <c r="T89" s="326" t="s">
        <v>6849</v>
      </c>
      <c r="U89" s="310"/>
      <c r="V89" s="310"/>
      <c r="W89" s="311"/>
      <c r="X89" s="495"/>
      <c r="Y89" s="354"/>
      <c r="Z89" s="354"/>
      <c r="AA89" s="496"/>
      <c r="AB89" s="495"/>
      <c r="AC89" s="354"/>
      <c r="AD89" s="354"/>
      <c r="AE89" s="496"/>
    </row>
    <row r="90" spans="1:33" s="55" customFormat="1" ht="16.5" customHeight="1">
      <c r="A90" s="81"/>
      <c r="B90" s="343"/>
      <c r="C90" s="344"/>
      <c r="D90" s="344"/>
      <c r="E90" s="344"/>
      <c r="F90" s="344"/>
      <c r="G90" s="344"/>
      <c r="H90" s="344"/>
      <c r="I90" s="344"/>
      <c r="J90" s="344"/>
      <c r="K90" s="345"/>
      <c r="L90" s="380" t="s">
        <v>5</v>
      </c>
      <c r="M90" s="380"/>
      <c r="N90" s="380" t="s">
        <v>6954</v>
      </c>
      <c r="O90" s="380"/>
      <c r="P90" s="380" t="s">
        <v>5</v>
      </c>
      <c r="Q90" s="380"/>
      <c r="R90" s="343" t="s">
        <v>6954</v>
      </c>
      <c r="S90" s="345"/>
      <c r="T90" s="380" t="s">
        <v>5</v>
      </c>
      <c r="U90" s="380"/>
      <c r="V90" s="343" t="s">
        <v>6954</v>
      </c>
      <c r="W90" s="345"/>
      <c r="X90" s="380" t="s">
        <v>5</v>
      </c>
      <c r="Y90" s="380"/>
      <c r="Z90" s="343" t="s">
        <v>6954</v>
      </c>
      <c r="AA90" s="345"/>
      <c r="AB90" s="380" t="s">
        <v>5</v>
      </c>
      <c r="AC90" s="380"/>
      <c r="AD90" s="343" t="s">
        <v>6954</v>
      </c>
      <c r="AE90" s="345"/>
      <c r="AG90" s="207"/>
    </row>
    <row r="91" spans="1:33" ht="15.75" customHeight="1" thickBot="1">
      <c r="B91" s="285">
        <v>0</v>
      </c>
      <c r="C91" s="285"/>
      <c r="D91" s="285"/>
      <c r="E91" s="285"/>
      <c r="F91" s="285"/>
      <c r="G91" s="285"/>
      <c r="H91" s="285"/>
      <c r="I91" s="285"/>
      <c r="J91" s="285"/>
      <c r="K91" s="285"/>
      <c r="L91" s="285">
        <v>1</v>
      </c>
      <c r="M91" s="285"/>
      <c r="N91" s="285"/>
      <c r="O91" s="285"/>
      <c r="P91" s="285">
        <v>2</v>
      </c>
      <c r="Q91" s="285"/>
      <c r="R91" s="285"/>
      <c r="S91" s="285"/>
      <c r="T91" s="285">
        <v>3</v>
      </c>
      <c r="U91" s="285"/>
      <c r="V91" s="285"/>
      <c r="W91" s="285"/>
      <c r="X91" s="285">
        <v>4</v>
      </c>
      <c r="Y91" s="285"/>
      <c r="Z91" s="285"/>
      <c r="AA91" s="285"/>
      <c r="AB91" s="285">
        <v>5</v>
      </c>
      <c r="AC91" s="285"/>
      <c r="AD91" s="285"/>
      <c r="AE91" s="285"/>
    </row>
    <row r="92" spans="1:33" ht="20.25" customHeight="1" thickTop="1">
      <c r="B92" s="397" t="s">
        <v>73</v>
      </c>
      <c r="C92" s="322"/>
      <c r="D92" s="322"/>
      <c r="E92" s="322"/>
      <c r="F92" s="322"/>
      <c r="G92" s="322"/>
      <c r="H92" s="322"/>
      <c r="I92" s="322"/>
      <c r="J92" s="398"/>
      <c r="K92" s="218" t="s">
        <v>74</v>
      </c>
      <c r="L92" s="576">
        <f>SUM(L93:M94)</f>
        <v>0</v>
      </c>
      <c r="M92" s="377"/>
      <c r="N92" s="377">
        <f>SUM(N93:O94)</f>
        <v>0</v>
      </c>
      <c r="O92" s="377"/>
      <c r="P92" s="377">
        <f>SUM(P93:Q94)</f>
        <v>0</v>
      </c>
      <c r="Q92" s="377"/>
      <c r="R92" s="377">
        <f>SUM(R93:S94)</f>
        <v>0</v>
      </c>
      <c r="S92" s="377"/>
      <c r="T92" s="377">
        <f>SUM(T93:U94)</f>
        <v>0</v>
      </c>
      <c r="U92" s="377"/>
      <c r="V92" s="377">
        <f>SUM(V93:W94)</f>
        <v>0</v>
      </c>
      <c r="W92" s="377"/>
      <c r="X92" s="377">
        <f>SUM(X93:Y94)</f>
        <v>0</v>
      </c>
      <c r="Y92" s="377"/>
      <c r="Z92" s="377">
        <f>SUM(Z93:AA94)</f>
        <v>0</v>
      </c>
      <c r="AA92" s="575"/>
      <c r="AB92" s="377">
        <f>L92+P92-X92</f>
        <v>0</v>
      </c>
      <c r="AC92" s="377"/>
      <c r="AD92" s="377">
        <f>N92+R92-Z92</f>
        <v>0</v>
      </c>
      <c r="AE92" s="381"/>
    </row>
    <row r="93" spans="1:33" ht="20.25" customHeight="1">
      <c r="B93" s="585" t="s">
        <v>75</v>
      </c>
      <c r="C93" s="309" t="s">
        <v>76</v>
      </c>
      <c r="D93" s="310"/>
      <c r="E93" s="310"/>
      <c r="F93" s="310"/>
      <c r="G93" s="310"/>
      <c r="H93" s="310"/>
      <c r="I93" s="310"/>
      <c r="J93" s="311"/>
      <c r="K93" s="77" t="s">
        <v>77</v>
      </c>
      <c r="L93" s="299"/>
      <c r="M93" s="300"/>
      <c r="N93" s="300"/>
      <c r="O93" s="300"/>
      <c r="P93" s="300"/>
      <c r="Q93" s="300"/>
      <c r="R93" s="300"/>
      <c r="S93" s="300"/>
      <c r="T93" s="300"/>
      <c r="U93" s="300"/>
      <c r="V93" s="300"/>
      <c r="W93" s="300"/>
      <c r="X93" s="300"/>
      <c r="Y93" s="300"/>
      <c r="Z93" s="300"/>
      <c r="AA93" s="574"/>
      <c r="AB93" s="382">
        <f>L93+P93-X93</f>
        <v>0</v>
      </c>
      <c r="AC93" s="382"/>
      <c r="AD93" s="382">
        <f>N93+R93-Z93</f>
        <v>0</v>
      </c>
      <c r="AE93" s="383"/>
      <c r="AG93" s="220">
        <f t="shared" ref="AG93:AG96" si="6">SUM(8-COUNTA(L93,N93,P93,R93,T93,V93,X93,Z93))</f>
        <v>8</v>
      </c>
    </row>
    <row r="94" spans="1:33" ht="20.25" customHeight="1">
      <c r="B94" s="586"/>
      <c r="C94" s="309" t="s">
        <v>78</v>
      </c>
      <c r="D94" s="310"/>
      <c r="E94" s="310"/>
      <c r="F94" s="310"/>
      <c r="G94" s="310"/>
      <c r="H94" s="310"/>
      <c r="I94" s="310"/>
      <c r="J94" s="311"/>
      <c r="K94" s="77" t="s">
        <v>79</v>
      </c>
      <c r="L94" s="299"/>
      <c r="M94" s="300"/>
      <c r="N94" s="300"/>
      <c r="O94" s="300"/>
      <c r="P94" s="300"/>
      <c r="Q94" s="300"/>
      <c r="R94" s="300"/>
      <c r="S94" s="300"/>
      <c r="T94" s="300"/>
      <c r="U94" s="300"/>
      <c r="V94" s="300"/>
      <c r="W94" s="300"/>
      <c r="X94" s="300"/>
      <c r="Y94" s="300"/>
      <c r="Z94" s="300"/>
      <c r="AA94" s="574"/>
      <c r="AB94" s="382">
        <f>L94+P94-X94</f>
        <v>0</v>
      </c>
      <c r="AC94" s="382"/>
      <c r="AD94" s="382">
        <f>N94+R94-Z94</f>
        <v>0</v>
      </c>
      <c r="AE94" s="383"/>
      <c r="AG94" s="220">
        <f t="shared" si="6"/>
        <v>8</v>
      </c>
    </row>
    <row r="95" spans="1:33" ht="20.25" customHeight="1">
      <c r="B95" s="587" t="s">
        <v>18</v>
      </c>
      <c r="C95" s="588"/>
      <c r="D95" s="588"/>
      <c r="E95" s="588"/>
      <c r="F95" s="588"/>
      <c r="G95" s="588"/>
      <c r="H95" s="588"/>
      <c r="I95" s="588"/>
      <c r="J95" s="589"/>
      <c r="K95" s="77" t="s">
        <v>80</v>
      </c>
      <c r="L95" s="577" t="s">
        <v>469</v>
      </c>
      <c r="M95" s="578"/>
      <c r="N95" s="578"/>
      <c r="O95" s="578"/>
      <c r="P95" s="300"/>
      <c r="Q95" s="300"/>
      <c r="R95" s="300"/>
      <c r="S95" s="300"/>
      <c r="T95" s="578" t="s">
        <v>469</v>
      </c>
      <c r="U95" s="578"/>
      <c r="V95" s="578"/>
      <c r="W95" s="578"/>
      <c r="X95" s="578" t="s">
        <v>469</v>
      </c>
      <c r="Y95" s="578"/>
      <c r="Z95" s="578"/>
      <c r="AA95" s="579"/>
      <c r="AB95" s="580" t="s">
        <v>469</v>
      </c>
      <c r="AC95" s="580"/>
      <c r="AD95" s="580"/>
      <c r="AE95" s="581"/>
      <c r="AG95" s="220">
        <f>SUM(2-COUNTA(P95,R95))</f>
        <v>2</v>
      </c>
    </row>
    <row r="96" spans="1:33" ht="20.25" customHeight="1">
      <c r="B96" s="587" t="s">
        <v>19</v>
      </c>
      <c r="C96" s="588"/>
      <c r="D96" s="588"/>
      <c r="E96" s="588"/>
      <c r="F96" s="588"/>
      <c r="G96" s="588"/>
      <c r="H96" s="588"/>
      <c r="I96" s="588"/>
      <c r="J96" s="589"/>
      <c r="K96" s="228" t="s">
        <v>81</v>
      </c>
      <c r="L96" s="299"/>
      <c r="M96" s="300"/>
      <c r="N96" s="300"/>
      <c r="O96" s="300"/>
      <c r="P96" s="300"/>
      <c r="Q96" s="300"/>
      <c r="R96" s="300"/>
      <c r="S96" s="300"/>
      <c r="T96" s="300"/>
      <c r="U96" s="300"/>
      <c r="V96" s="300"/>
      <c r="W96" s="300"/>
      <c r="X96" s="300"/>
      <c r="Y96" s="300"/>
      <c r="Z96" s="300"/>
      <c r="AA96" s="574"/>
      <c r="AB96" s="382">
        <f>L96+P96-X96</f>
        <v>0</v>
      </c>
      <c r="AC96" s="382"/>
      <c r="AD96" s="382">
        <f>N96+R96-Z96</f>
        <v>0</v>
      </c>
      <c r="AE96" s="383"/>
      <c r="AG96" s="220">
        <f t="shared" si="6"/>
        <v>8</v>
      </c>
    </row>
    <row r="97" spans="2:35" ht="20.25" customHeight="1">
      <c r="B97" s="585" t="s">
        <v>75</v>
      </c>
      <c r="C97" s="444" t="s">
        <v>6851</v>
      </c>
      <c r="D97" s="313"/>
      <c r="E97" s="313"/>
      <c r="F97" s="313"/>
      <c r="G97" s="313"/>
      <c r="H97" s="313"/>
      <c r="I97" s="313"/>
      <c r="J97" s="445"/>
      <c r="K97" s="77" t="s">
        <v>82</v>
      </c>
      <c r="L97" s="299"/>
      <c r="M97" s="300"/>
      <c r="N97" s="300"/>
      <c r="O97" s="300"/>
      <c r="P97" s="300"/>
      <c r="Q97" s="300"/>
      <c r="R97" s="300"/>
      <c r="S97" s="300"/>
      <c r="T97" s="300"/>
      <c r="U97" s="300"/>
      <c r="V97" s="300"/>
      <c r="W97" s="300"/>
      <c r="X97" s="300"/>
      <c r="Y97" s="300"/>
      <c r="Z97" s="300"/>
      <c r="AA97" s="300"/>
      <c r="AB97" s="382">
        <f t="shared" ref="AB97:AB107" si="7">SUM(L97+P97)-X97</f>
        <v>0</v>
      </c>
      <c r="AC97" s="382"/>
      <c r="AD97" s="382"/>
      <c r="AE97" s="383"/>
      <c r="AG97" s="146">
        <f t="shared" ref="AG97:AG113" si="8">SUM(5-COUNTA(L97,P97,T97,X97,AB97))</f>
        <v>4</v>
      </c>
    </row>
    <row r="98" spans="2:35" ht="20.25" customHeight="1">
      <c r="B98" s="609"/>
      <c r="C98" s="444" t="s">
        <v>6852</v>
      </c>
      <c r="D98" s="313"/>
      <c r="E98" s="313"/>
      <c r="F98" s="313"/>
      <c r="G98" s="313"/>
      <c r="H98" s="313"/>
      <c r="I98" s="313"/>
      <c r="J98" s="445"/>
      <c r="K98" s="77" t="s">
        <v>83</v>
      </c>
      <c r="L98" s="299"/>
      <c r="M98" s="300"/>
      <c r="N98" s="300"/>
      <c r="O98" s="300"/>
      <c r="P98" s="300"/>
      <c r="Q98" s="300"/>
      <c r="R98" s="300"/>
      <c r="S98" s="300"/>
      <c r="T98" s="300"/>
      <c r="U98" s="300"/>
      <c r="V98" s="300"/>
      <c r="W98" s="300"/>
      <c r="X98" s="300"/>
      <c r="Y98" s="300"/>
      <c r="Z98" s="300"/>
      <c r="AA98" s="300"/>
      <c r="AB98" s="382">
        <f t="shared" si="7"/>
        <v>0</v>
      </c>
      <c r="AC98" s="382"/>
      <c r="AD98" s="382"/>
      <c r="AE98" s="383"/>
      <c r="AG98" s="146">
        <f t="shared" si="8"/>
        <v>4</v>
      </c>
    </row>
    <row r="99" spans="2:35" ht="20.25" customHeight="1">
      <c r="B99" s="609"/>
      <c r="C99" s="444" t="s">
        <v>6853</v>
      </c>
      <c r="D99" s="313"/>
      <c r="E99" s="313"/>
      <c r="F99" s="313"/>
      <c r="G99" s="313"/>
      <c r="H99" s="313"/>
      <c r="I99" s="313"/>
      <c r="J99" s="445"/>
      <c r="K99" s="77" t="s">
        <v>84</v>
      </c>
      <c r="L99" s="299"/>
      <c r="M99" s="300"/>
      <c r="N99" s="300"/>
      <c r="O99" s="300"/>
      <c r="P99" s="300"/>
      <c r="Q99" s="300"/>
      <c r="R99" s="300"/>
      <c r="S99" s="300"/>
      <c r="T99" s="300"/>
      <c r="U99" s="300"/>
      <c r="V99" s="300"/>
      <c r="W99" s="300"/>
      <c r="X99" s="300"/>
      <c r="Y99" s="300"/>
      <c r="Z99" s="300"/>
      <c r="AA99" s="300"/>
      <c r="AB99" s="382">
        <f t="shared" si="7"/>
        <v>0</v>
      </c>
      <c r="AC99" s="382"/>
      <c r="AD99" s="382"/>
      <c r="AE99" s="383"/>
      <c r="AG99" s="146">
        <f t="shared" si="8"/>
        <v>4</v>
      </c>
    </row>
    <row r="100" spans="2:35" ht="20.25" customHeight="1">
      <c r="B100" s="609"/>
      <c r="C100" s="444" t="s">
        <v>6854</v>
      </c>
      <c r="D100" s="313"/>
      <c r="E100" s="313"/>
      <c r="F100" s="313"/>
      <c r="G100" s="313"/>
      <c r="H100" s="313"/>
      <c r="I100" s="313"/>
      <c r="J100" s="445"/>
      <c r="K100" s="77" t="s">
        <v>85</v>
      </c>
      <c r="L100" s="299"/>
      <c r="M100" s="300"/>
      <c r="N100" s="300"/>
      <c r="O100" s="300"/>
      <c r="P100" s="300"/>
      <c r="Q100" s="300"/>
      <c r="R100" s="300"/>
      <c r="S100" s="300"/>
      <c r="T100" s="300"/>
      <c r="U100" s="300"/>
      <c r="V100" s="300"/>
      <c r="W100" s="300"/>
      <c r="X100" s="300"/>
      <c r="Y100" s="300"/>
      <c r="Z100" s="300"/>
      <c r="AA100" s="300"/>
      <c r="AB100" s="382">
        <f t="shared" si="7"/>
        <v>0</v>
      </c>
      <c r="AC100" s="382"/>
      <c r="AD100" s="382"/>
      <c r="AE100" s="383"/>
      <c r="AG100" s="146">
        <f t="shared" si="8"/>
        <v>4</v>
      </c>
    </row>
    <row r="101" spans="2:35" ht="20.25" customHeight="1">
      <c r="B101" s="609"/>
      <c r="C101" s="444" t="s">
        <v>6855</v>
      </c>
      <c r="D101" s="313"/>
      <c r="E101" s="313"/>
      <c r="F101" s="313"/>
      <c r="G101" s="313"/>
      <c r="H101" s="313"/>
      <c r="I101" s="313"/>
      <c r="J101" s="445"/>
      <c r="K101" s="77" t="s">
        <v>86</v>
      </c>
      <c r="L101" s="299"/>
      <c r="M101" s="300"/>
      <c r="N101" s="300"/>
      <c r="O101" s="300"/>
      <c r="P101" s="300"/>
      <c r="Q101" s="300"/>
      <c r="R101" s="300"/>
      <c r="S101" s="300"/>
      <c r="T101" s="300"/>
      <c r="U101" s="300"/>
      <c r="V101" s="300"/>
      <c r="W101" s="300"/>
      <c r="X101" s="300"/>
      <c r="Y101" s="300"/>
      <c r="Z101" s="300"/>
      <c r="AA101" s="300"/>
      <c r="AB101" s="382">
        <f t="shared" si="7"/>
        <v>0</v>
      </c>
      <c r="AC101" s="382"/>
      <c r="AD101" s="382"/>
      <c r="AE101" s="383"/>
      <c r="AG101" s="146">
        <f t="shared" si="8"/>
        <v>4</v>
      </c>
    </row>
    <row r="102" spans="2:35" ht="20.25" customHeight="1">
      <c r="B102" s="609"/>
      <c r="C102" s="444" t="s">
        <v>6856</v>
      </c>
      <c r="D102" s="313"/>
      <c r="E102" s="313"/>
      <c r="F102" s="313"/>
      <c r="G102" s="313"/>
      <c r="H102" s="313"/>
      <c r="I102" s="313"/>
      <c r="J102" s="445"/>
      <c r="K102" s="77" t="s">
        <v>87</v>
      </c>
      <c r="L102" s="299"/>
      <c r="M102" s="300"/>
      <c r="N102" s="300"/>
      <c r="O102" s="300"/>
      <c r="P102" s="300"/>
      <c r="Q102" s="300"/>
      <c r="R102" s="300"/>
      <c r="S102" s="300"/>
      <c r="T102" s="300"/>
      <c r="U102" s="300"/>
      <c r="V102" s="300"/>
      <c r="W102" s="300"/>
      <c r="X102" s="300"/>
      <c r="Y102" s="300"/>
      <c r="Z102" s="300"/>
      <c r="AA102" s="300"/>
      <c r="AB102" s="382">
        <f t="shared" si="7"/>
        <v>0</v>
      </c>
      <c r="AC102" s="382"/>
      <c r="AD102" s="382"/>
      <c r="AE102" s="383"/>
      <c r="AG102" s="146">
        <f t="shared" si="8"/>
        <v>4</v>
      </c>
    </row>
    <row r="103" spans="2:35" ht="20.25" customHeight="1">
      <c r="B103" s="609"/>
      <c r="C103" s="444" t="s">
        <v>6857</v>
      </c>
      <c r="D103" s="313"/>
      <c r="E103" s="313"/>
      <c r="F103" s="313"/>
      <c r="G103" s="313"/>
      <c r="H103" s="313"/>
      <c r="I103" s="313"/>
      <c r="J103" s="445"/>
      <c r="K103" s="77" t="s">
        <v>88</v>
      </c>
      <c r="L103" s="299"/>
      <c r="M103" s="300"/>
      <c r="N103" s="300"/>
      <c r="O103" s="300"/>
      <c r="P103" s="300"/>
      <c r="Q103" s="300"/>
      <c r="R103" s="300"/>
      <c r="S103" s="300"/>
      <c r="T103" s="300"/>
      <c r="U103" s="300"/>
      <c r="V103" s="300"/>
      <c r="W103" s="300"/>
      <c r="X103" s="300"/>
      <c r="Y103" s="300"/>
      <c r="Z103" s="300"/>
      <c r="AA103" s="300"/>
      <c r="AB103" s="382">
        <f t="shared" si="7"/>
        <v>0</v>
      </c>
      <c r="AC103" s="382"/>
      <c r="AD103" s="382"/>
      <c r="AE103" s="383"/>
      <c r="AG103" s="146">
        <f t="shared" si="8"/>
        <v>4</v>
      </c>
    </row>
    <row r="104" spans="2:35" ht="20.25" customHeight="1">
      <c r="B104" s="609"/>
      <c r="C104" s="444" t="s">
        <v>6858</v>
      </c>
      <c r="D104" s="313"/>
      <c r="E104" s="313"/>
      <c r="F104" s="313"/>
      <c r="G104" s="313"/>
      <c r="H104" s="313"/>
      <c r="I104" s="313"/>
      <c r="J104" s="445"/>
      <c r="K104" s="77" t="s">
        <v>89</v>
      </c>
      <c r="L104" s="299"/>
      <c r="M104" s="300"/>
      <c r="N104" s="300"/>
      <c r="O104" s="300"/>
      <c r="P104" s="300"/>
      <c r="Q104" s="300"/>
      <c r="R104" s="300"/>
      <c r="S104" s="300"/>
      <c r="T104" s="300"/>
      <c r="U104" s="300"/>
      <c r="V104" s="300"/>
      <c r="W104" s="300"/>
      <c r="X104" s="300"/>
      <c r="Y104" s="300"/>
      <c r="Z104" s="300"/>
      <c r="AA104" s="300"/>
      <c r="AB104" s="382">
        <f t="shared" si="7"/>
        <v>0</v>
      </c>
      <c r="AC104" s="382"/>
      <c r="AD104" s="382"/>
      <c r="AE104" s="383"/>
      <c r="AG104" s="146">
        <f t="shared" si="8"/>
        <v>4</v>
      </c>
    </row>
    <row r="105" spans="2:35" ht="20.25" customHeight="1">
      <c r="B105" s="609"/>
      <c r="C105" s="309" t="s">
        <v>6859</v>
      </c>
      <c r="D105" s="310"/>
      <c r="E105" s="310"/>
      <c r="F105" s="310"/>
      <c r="G105" s="310"/>
      <c r="H105" s="310"/>
      <c r="I105" s="310"/>
      <c r="J105" s="311"/>
      <c r="K105" s="77" t="s">
        <v>91</v>
      </c>
      <c r="L105" s="299"/>
      <c r="M105" s="300"/>
      <c r="N105" s="300"/>
      <c r="O105" s="300"/>
      <c r="P105" s="574"/>
      <c r="Q105" s="689"/>
      <c r="R105" s="689"/>
      <c r="S105" s="690"/>
      <c r="T105" s="300"/>
      <c r="U105" s="300"/>
      <c r="V105" s="300"/>
      <c r="W105" s="300"/>
      <c r="X105" s="300"/>
      <c r="Y105" s="300"/>
      <c r="Z105" s="300"/>
      <c r="AA105" s="300"/>
      <c r="AB105" s="382">
        <f t="shared" si="7"/>
        <v>0</v>
      </c>
      <c r="AC105" s="382"/>
      <c r="AD105" s="382"/>
      <c r="AE105" s="383"/>
      <c r="AG105" s="146">
        <f t="shared" si="8"/>
        <v>4</v>
      </c>
    </row>
    <row r="106" spans="2:35" ht="20.25" customHeight="1">
      <c r="B106" s="586"/>
      <c r="C106" s="444" t="s">
        <v>6860</v>
      </c>
      <c r="D106" s="313"/>
      <c r="E106" s="313"/>
      <c r="F106" s="313"/>
      <c r="G106" s="313"/>
      <c r="H106" s="313"/>
      <c r="I106" s="313"/>
      <c r="J106" s="445"/>
      <c r="K106" s="77" t="s">
        <v>92</v>
      </c>
      <c r="L106" s="299"/>
      <c r="M106" s="300"/>
      <c r="N106" s="300"/>
      <c r="O106" s="300"/>
      <c r="P106" s="300"/>
      <c r="Q106" s="300"/>
      <c r="R106" s="300"/>
      <c r="S106" s="300"/>
      <c r="T106" s="300"/>
      <c r="U106" s="300"/>
      <c r="V106" s="300"/>
      <c r="W106" s="300"/>
      <c r="X106" s="300"/>
      <c r="Y106" s="300"/>
      <c r="Z106" s="300"/>
      <c r="AA106" s="300"/>
      <c r="AB106" s="382">
        <f t="shared" si="7"/>
        <v>0</v>
      </c>
      <c r="AC106" s="382"/>
      <c r="AD106" s="382"/>
      <c r="AE106" s="383"/>
      <c r="AG106" s="146">
        <f t="shared" si="8"/>
        <v>4</v>
      </c>
    </row>
    <row r="107" spans="2:35" ht="20.25" customHeight="1">
      <c r="B107" s="612" t="s">
        <v>20</v>
      </c>
      <c r="C107" s="613"/>
      <c r="D107" s="613"/>
      <c r="E107" s="613"/>
      <c r="F107" s="613"/>
      <c r="G107" s="613"/>
      <c r="H107" s="613"/>
      <c r="I107" s="613"/>
      <c r="J107" s="614"/>
      <c r="K107" s="77" t="s">
        <v>93</v>
      </c>
      <c r="L107" s="299"/>
      <c r="M107" s="300"/>
      <c r="N107" s="300"/>
      <c r="O107" s="300"/>
      <c r="P107" s="300"/>
      <c r="Q107" s="300"/>
      <c r="R107" s="300"/>
      <c r="S107" s="300"/>
      <c r="T107" s="300"/>
      <c r="U107" s="300"/>
      <c r="V107" s="300"/>
      <c r="W107" s="300"/>
      <c r="X107" s="300"/>
      <c r="Y107" s="300"/>
      <c r="Z107" s="300"/>
      <c r="AA107" s="300"/>
      <c r="AB107" s="382">
        <f t="shared" si="7"/>
        <v>0</v>
      </c>
      <c r="AC107" s="382"/>
      <c r="AD107" s="382"/>
      <c r="AE107" s="383"/>
      <c r="AG107" s="146">
        <f t="shared" si="8"/>
        <v>4</v>
      </c>
    </row>
    <row r="108" spans="2:35" ht="27" customHeight="1">
      <c r="B108" s="555" t="s">
        <v>94</v>
      </c>
      <c r="C108" s="556"/>
      <c r="D108" s="556"/>
      <c r="E108" s="556"/>
      <c r="F108" s="556"/>
      <c r="G108" s="556"/>
      <c r="H108" s="556"/>
      <c r="I108" s="556"/>
      <c r="J108" s="556"/>
      <c r="K108" s="615"/>
      <c r="L108" s="577" t="s">
        <v>469</v>
      </c>
      <c r="M108" s="578"/>
      <c r="N108" s="578"/>
      <c r="O108" s="578"/>
      <c r="P108" s="578" t="s">
        <v>469</v>
      </c>
      <c r="Q108" s="578"/>
      <c r="R108" s="578"/>
      <c r="S108" s="578"/>
      <c r="T108" s="578" t="s">
        <v>469</v>
      </c>
      <c r="U108" s="578"/>
      <c r="V108" s="578"/>
      <c r="W108" s="578"/>
      <c r="X108" s="578" t="s">
        <v>469</v>
      </c>
      <c r="Y108" s="578"/>
      <c r="Z108" s="578"/>
      <c r="AA108" s="578"/>
      <c r="AB108" s="580" t="s">
        <v>469</v>
      </c>
      <c r="AC108" s="580"/>
      <c r="AD108" s="580"/>
      <c r="AE108" s="581"/>
    </row>
    <row r="109" spans="2:35" ht="20.25" customHeight="1">
      <c r="B109" s="585" t="s">
        <v>75</v>
      </c>
      <c r="C109" s="444" t="s">
        <v>6861</v>
      </c>
      <c r="D109" s="313"/>
      <c r="E109" s="313"/>
      <c r="F109" s="313"/>
      <c r="G109" s="313"/>
      <c r="H109" s="313"/>
      <c r="I109" s="313"/>
      <c r="J109" s="445"/>
      <c r="K109" s="77" t="s">
        <v>95</v>
      </c>
      <c r="L109" s="299"/>
      <c r="M109" s="300"/>
      <c r="N109" s="300"/>
      <c r="O109" s="300"/>
      <c r="P109" s="578" t="s">
        <v>469</v>
      </c>
      <c r="Q109" s="578"/>
      <c r="R109" s="578"/>
      <c r="S109" s="578"/>
      <c r="T109" s="578" t="s">
        <v>469</v>
      </c>
      <c r="U109" s="578"/>
      <c r="V109" s="578"/>
      <c r="W109" s="578"/>
      <c r="X109" s="578" t="s">
        <v>469</v>
      </c>
      <c r="Y109" s="578"/>
      <c r="Z109" s="578"/>
      <c r="AA109" s="578"/>
      <c r="AB109" s="300"/>
      <c r="AC109" s="300"/>
      <c r="AD109" s="300"/>
      <c r="AE109" s="301"/>
      <c r="AG109" s="146">
        <f t="shared" si="8"/>
        <v>2</v>
      </c>
      <c r="AI109" s="152"/>
    </row>
    <row r="110" spans="2:35" ht="20.25" customHeight="1">
      <c r="B110" s="609"/>
      <c r="C110" s="444" t="s">
        <v>6862</v>
      </c>
      <c r="D110" s="313"/>
      <c r="E110" s="313"/>
      <c r="F110" s="313"/>
      <c r="G110" s="313"/>
      <c r="H110" s="313"/>
      <c r="I110" s="313"/>
      <c r="J110" s="445"/>
      <c r="K110" s="77" t="s">
        <v>96</v>
      </c>
      <c r="L110" s="299"/>
      <c r="M110" s="300"/>
      <c r="N110" s="300"/>
      <c r="O110" s="300"/>
      <c r="P110" s="578" t="s">
        <v>469</v>
      </c>
      <c r="Q110" s="578"/>
      <c r="R110" s="578"/>
      <c r="S110" s="578"/>
      <c r="T110" s="578" t="s">
        <v>469</v>
      </c>
      <c r="U110" s="578"/>
      <c r="V110" s="578"/>
      <c r="W110" s="578"/>
      <c r="X110" s="578" t="s">
        <v>469</v>
      </c>
      <c r="Y110" s="578"/>
      <c r="Z110" s="578"/>
      <c r="AA110" s="578"/>
      <c r="AB110" s="300"/>
      <c r="AC110" s="300"/>
      <c r="AD110" s="300"/>
      <c r="AE110" s="301"/>
      <c r="AG110" s="146">
        <f t="shared" si="8"/>
        <v>2</v>
      </c>
    </row>
    <row r="111" spans="2:35" ht="20.25" customHeight="1">
      <c r="B111" s="609"/>
      <c r="C111" s="444" t="s">
        <v>6863</v>
      </c>
      <c r="D111" s="313"/>
      <c r="E111" s="313"/>
      <c r="F111" s="313"/>
      <c r="G111" s="313"/>
      <c r="H111" s="313"/>
      <c r="I111" s="313"/>
      <c r="J111" s="445"/>
      <c r="K111" s="77" t="s">
        <v>97</v>
      </c>
      <c r="L111" s="299"/>
      <c r="M111" s="300"/>
      <c r="N111" s="300"/>
      <c r="O111" s="300"/>
      <c r="P111" s="578" t="s">
        <v>469</v>
      </c>
      <c r="Q111" s="578"/>
      <c r="R111" s="578"/>
      <c r="S111" s="578"/>
      <c r="T111" s="578" t="s">
        <v>469</v>
      </c>
      <c r="U111" s="578"/>
      <c r="V111" s="578"/>
      <c r="W111" s="578"/>
      <c r="X111" s="578" t="s">
        <v>469</v>
      </c>
      <c r="Y111" s="578"/>
      <c r="Z111" s="578"/>
      <c r="AA111" s="578"/>
      <c r="AB111" s="300"/>
      <c r="AC111" s="300"/>
      <c r="AD111" s="300"/>
      <c r="AE111" s="301"/>
      <c r="AG111" s="146">
        <f t="shared" si="8"/>
        <v>2</v>
      </c>
    </row>
    <row r="112" spans="2:35" ht="20.25" customHeight="1" thickBot="1">
      <c r="B112" s="609"/>
      <c r="C112" s="603" t="s">
        <v>6864</v>
      </c>
      <c r="D112" s="604"/>
      <c r="E112" s="604"/>
      <c r="F112" s="604"/>
      <c r="G112" s="604"/>
      <c r="H112" s="604"/>
      <c r="I112" s="604"/>
      <c r="J112" s="605"/>
      <c r="K112" s="78" t="s">
        <v>98</v>
      </c>
      <c r="L112" s="302"/>
      <c r="M112" s="303"/>
      <c r="N112" s="303"/>
      <c r="O112" s="303"/>
      <c r="P112" s="616" t="s">
        <v>469</v>
      </c>
      <c r="Q112" s="616"/>
      <c r="R112" s="616"/>
      <c r="S112" s="616"/>
      <c r="T112" s="616" t="s">
        <v>469</v>
      </c>
      <c r="U112" s="616"/>
      <c r="V112" s="616"/>
      <c r="W112" s="616"/>
      <c r="X112" s="616" t="s">
        <v>469</v>
      </c>
      <c r="Y112" s="616"/>
      <c r="Z112" s="616"/>
      <c r="AA112" s="616"/>
      <c r="AB112" s="691"/>
      <c r="AC112" s="691"/>
      <c r="AD112" s="691"/>
      <c r="AE112" s="692"/>
      <c r="AG112" s="146">
        <f t="shared" si="8"/>
        <v>2</v>
      </c>
    </row>
    <row r="113" spans="1:33" ht="20.25" customHeight="1" thickTop="1" thickBot="1">
      <c r="B113" s="606" t="s">
        <v>21</v>
      </c>
      <c r="C113" s="607"/>
      <c r="D113" s="607"/>
      <c r="E113" s="607"/>
      <c r="F113" s="607"/>
      <c r="G113" s="607"/>
      <c r="H113" s="607"/>
      <c r="I113" s="607"/>
      <c r="J113" s="608"/>
      <c r="K113" s="79" t="s">
        <v>99</v>
      </c>
      <c r="L113" s="610"/>
      <c r="M113" s="611"/>
      <c r="N113" s="611"/>
      <c r="O113" s="611"/>
      <c r="P113" s="582" t="s">
        <v>469</v>
      </c>
      <c r="Q113" s="582"/>
      <c r="R113" s="582"/>
      <c r="S113" s="582"/>
      <c r="T113" s="582" t="s">
        <v>469</v>
      </c>
      <c r="U113" s="582"/>
      <c r="V113" s="582"/>
      <c r="W113" s="582"/>
      <c r="X113" s="582" t="s">
        <v>469</v>
      </c>
      <c r="Y113" s="582"/>
      <c r="Z113" s="582"/>
      <c r="AA113" s="582"/>
      <c r="AB113" s="583"/>
      <c r="AC113" s="583"/>
      <c r="AD113" s="583"/>
      <c r="AE113" s="584"/>
      <c r="AG113" s="146">
        <f t="shared" si="8"/>
        <v>2</v>
      </c>
    </row>
    <row r="114" spans="1:33" ht="21.75" customHeight="1" thickTop="1">
      <c r="B114" s="436" t="s">
        <v>6911</v>
      </c>
      <c r="C114" s="436"/>
      <c r="D114" s="436"/>
      <c r="E114" s="436"/>
      <c r="F114" s="436"/>
      <c r="G114" s="436"/>
      <c r="H114" s="436"/>
      <c r="I114" s="436"/>
      <c r="J114" s="436"/>
      <c r="K114" s="436"/>
      <c r="L114" s="436"/>
      <c r="M114" s="436"/>
      <c r="N114" s="436"/>
      <c r="O114" s="436"/>
      <c r="P114" s="436"/>
      <c r="Q114" s="436"/>
      <c r="R114" s="436"/>
      <c r="S114" s="436"/>
      <c r="T114" s="436"/>
      <c r="U114" s="436"/>
      <c r="V114" s="436"/>
      <c r="W114" s="436"/>
      <c r="X114" s="436"/>
      <c r="Y114" s="436"/>
      <c r="Z114" s="436"/>
      <c r="AA114" s="436"/>
      <c r="AB114" s="436"/>
      <c r="AC114" s="436"/>
      <c r="AD114" s="436"/>
      <c r="AE114" s="436"/>
    </row>
    <row r="115" spans="1:33" ht="21.75" customHeight="1">
      <c r="B115" s="436"/>
      <c r="C115" s="436"/>
      <c r="D115" s="436"/>
      <c r="E115" s="436"/>
      <c r="F115" s="436"/>
      <c r="G115" s="436"/>
      <c r="H115" s="436"/>
      <c r="I115" s="436"/>
      <c r="J115" s="436"/>
      <c r="K115" s="436"/>
      <c r="L115" s="436"/>
      <c r="M115" s="436"/>
      <c r="N115" s="436"/>
      <c r="O115" s="436"/>
      <c r="P115" s="436"/>
      <c r="Q115" s="436"/>
      <c r="R115" s="436"/>
      <c r="S115" s="436"/>
      <c r="T115" s="436"/>
      <c r="U115" s="436"/>
      <c r="V115" s="436"/>
      <c r="W115" s="436"/>
      <c r="X115" s="436"/>
      <c r="Y115" s="436"/>
      <c r="Z115" s="436"/>
      <c r="AA115" s="436"/>
      <c r="AB115" s="436"/>
      <c r="AC115" s="436"/>
      <c r="AD115" s="436"/>
      <c r="AE115" s="436"/>
    </row>
    <row r="116" spans="1:33" ht="21.75" customHeight="1"/>
    <row r="117" spans="1:33" ht="21.75" customHeight="1">
      <c r="B117" s="339" t="s">
        <v>6865</v>
      </c>
      <c r="C117" s="339"/>
      <c r="D117" s="339"/>
      <c r="E117" s="339"/>
      <c r="F117" s="339"/>
      <c r="G117" s="339"/>
      <c r="H117" s="339"/>
      <c r="I117" s="339"/>
      <c r="J117" s="339"/>
      <c r="K117" s="339"/>
      <c r="L117" s="339"/>
      <c r="M117" s="339"/>
      <c r="N117" s="339"/>
      <c r="O117" s="339"/>
      <c r="P117" s="339"/>
      <c r="Q117" s="339"/>
      <c r="R117" s="339"/>
      <c r="S117" s="339"/>
      <c r="T117" s="339"/>
      <c r="U117" s="339"/>
      <c r="V117" s="339"/>
      <c r="W117" s="339"/>
      <c r="X117" s="339"/>
      <c r="Y117" s="339"/>
      <c r="Z117" s="339"/>
      <c r="AA117" s="339"/>
      <c r="AB117" s="339"/>
      <c r="AC117" s="339"/>
      <c r="AD117" s="339"/>
      <c r="AE117" s="339"/>
    </row>
    <row r="118" spans="1:33" ht="25.5" customHeight="1">
      <c r="B118" s="435" t="s">
        <v>6866</v>
      </c>
      <c r="C118" s="436"/>
      <c r="D118" s="436"/>
      <c r="E118" s="436"/>
      <c r="F118" s="436"/>
      <c r="G118" s="436"/>
      <c r="H118" s="436"/>
      <c r="I118" s="436"/>
      <c r="J118" s="436"/>
      <c r="K118" s="436"/>
      <c r="L118" s="436"/>
      <c r="M118" s="436"/>
      <c r="N118" s="436"/>
      <c r="O118" s="436"/>
      <c r="P118" s="436"/>
      <c r="Q118" s="436"/>
      <c r="R118" s="436"/>
      <c r="S118" s="436"/>
      <c r="T118" s="436"/>
      <c r="U118" s="436"/>
      <c r="V118" s="436"/>
      <c r="W118" s="436"/>
      <c r="X118" s="436"/>
      <c r="Y118" s="436"/>
      <c r="Z118" s="436"/>
      <c r="AA118" s="436"/>
      <c r="AB118" s="436"/>
      <c r="AC118" s="436"/>
      <c r="AD118" s="436"/>
      <c r="AE118" s="436"/>
    </row>
    <row r="119" spans="1:33" s="55" customFormat="1" ht="45" customHeight="1">
      <c r="A119" s="80"/>
      <c r="B119" s="384" t="s">
        <v>6890</v>
      </c>
      <c r="C119" s="384"/>
      <c r="D119" s="384"/>
      <c r="E119" s="384"/>
      <c r="F119" s="384"/>
      <c r="G119" s="384"/>
      <c r="H119" s="384" t="s">
        <v>22</v>
      </c>
      <c r="I119" s="384"/>
      <c r="J119" s="384"/>
      <c r="K119" s="384"/>
      <c r="L119" s="384"/>
      <c r="M119" s="384"/>
      <c r="N119" s="384" t="s">
        <v>23</v>
      </c>
      <c r="O119" s="384"/>
      <c r="P119" s="384"/>
      <c r="Q119" s="384"/>
      <c r="R119" s="384"/>
      <c r="S119" s="384"/>
      <c r="T119" s="384" t="s">
        <v>24</v>
      </c>
      <c r="U119" s="384"/>
      <c r="V119" s="384"/>
      <c r="W119" s="384"/>
      <c r="X119" s="384"/>
      <c r="Y119" s="384"/>
      <c r="Z119" s="384" t="s">
        <v>25</v>
      </c>
      <c r="AA119" s="384"/>
      <c r="AB119" s="384"/>
      <c r="AC119" s="384"/>
      <c r="AD119" s="384"/>
      <c r="AE119" s="384"/>
      <c r="AG119" s="147"/>
    </row>
    <row r="120" spans="1:33" s="81" customFormat="1" ht="12.75" customHeight="1" thickBot="1">
      <c r="A120" s="80"/>
      <c r="B120" s="427">
        <v>1</v>
      </c>
      <c r="C120" s="427"/>
      <c r="D120" s="427"/>
      <c r="E120" s="427"/>
      <c r="F120" s="427"/>
      <c r="G120" s="427"/>
      <c r="H120" s="427">
        <v>2</v>
      </c>
      <c r="I120" s="427"/>
      <c r="J120" s="427"/>
      <c r="K120" s="427"/>
      <c r="L120" s="427"/>
      <c r="M120" s="427"/>
      <c r="N120" s="427">
        <v>3</v>
      </c>
      <c r="O120" s="427"/>
      <c r="P120" s="427"/>
      <c r="Q120" s="427"/>
      <c r="R120" s="427"/>
      <c r="S120" s="427"/>
      <c r="T120" s="427">
        <v>4</v>
      </c>
      <c r="U120" s="427"/>
      <c r="V120" s="427"/>
      <c r="W120" s="427"/>
      <c r="X120" s="427"/>
      <c r="Y120" s="427"/>
      <c r="Z120" s="427">
        <v>5</v>
      </c>
      <c r="AA120" s="427"/>
      <c r="AB120" s="427"/>
      <c r="AC120" s="427"/>
      <c r="AD120" s="427"/>
      <c r="AE120" s="427"/>
      <c r="AG120" s="155"/>
    </row>
    <row r="121" spans="1:33" s="55" customFormat="1" ht="36" customHeight="1" thickTop="1" thickBot="1">
      <c r="A121" s="80"/>
      <c r="B121" s="428">
        <f>SUM(H121+N121+T121+Z121)</f>
        <v>0</v>
      </c>
      <c r="C121" s="428"/>
      <c r="D121" s="428"/>
      <c r="E121" s="428"/>
      <c r="F121" s="428"/>
      <c r="G121" s="429"/>
      <c r="H121" s="430"/>
      <c r="I121" s="431"/>
      <c r="J121" s="431"/>
      <c r="K121" s="431"/>
      <c r="L121" s="431"/>
      <c r="M121" s="432"/>
      <c r="N121" s="433"/>
      <c r="O121" s="431"/>
      <c r="P121" s="431"/>
      <c r="Q121" s="431"/>
      <c r="R121" s="431"/>
      <c r="S121" s="432"/>
      <c r="T121" s="433"/>
      <c r="U121" s="431"/>
      <c r="V121" s="431"/>
      <c r="W121" s="431"/>
      <c r="X121" s="431"/>
      <c r="Y121" s="432"/>
      <c r="Z121" s="433"/>
      <c r="AA121" s="431"/>
      <c r="AB121" s="431"/>
      <c r="AC121" s="431"/>
      <c r="AD121" s="431"/>
      <c r="AE121" s="434"/>
      <c r="AG121" s="146">
        <f>SUM(5-COUNTA(B121,H121,N121,T121,Z121))</f>
        <v>4</v>
      </c>
    </row>
    <row r="122" spans="1:33" ht="21.75" customHeight="1" thickTop="1">
      <c r="B122" s="693" t="s">
        <v>6867</v>
      </c>
      <c r="C122" s="693"/>
      <c r="D122" s="693"/>
      <c r="E122" s="693"/>
      <c r="F122" s="693"/>
      <c r="G122" s="693"/>
      <c r="H122" s="694"/>
      <c r="I122" s="694"/>
      <c r="J122" s="694"/>
      <c r="K122" s="694"/>
      <c r="L122" s="694"/>
      <c r="M122" s="694"/>
      <c r="N122" s="694"/>
      <c r="O122" s="694"/>
      <c r="P122" s="694"/>
      <c r="Q122" s="694"/>
      <c r="R122" s="694"/>
      <c r="S122" s="694"/>
      <c r="T122" s="694"/>
      <c r="U122" s="694"/>
      <c r="V122" s="694"/>
      <c r="W122" s="694"/>
      <c r="X122" s="694"/>
      <c r="Y122" s="694"/>
      <c r="Z122" s="694"/>
      <c r="AA122" s="694"/>
      <c r="AB122" s="694"/>
      <c r="AC122" s="694"/>
      <c r="AD122" s="694"/>
      <c r="AE122" s="694"/>
    </row>
    <row r="123" spans="1:33" ht="21.75" customHeight="1">
      <c r="B123" s="436"/>
      <c r="C123" s="436"/>
      <c r="D123" s="436"/>
      <c r="E123" s="436"/>
      <c r="F123" s="436"/>
      <c r="G123" s="436"/>
      <c r="H123" s="436"/>
      <c r="I123" s="436"/>
      <c r="J123" s="436"/>
      <c r="K123" s="436"/>
      <c r="L123" s="436"/>
      <c r="M123" s="436"/>
      <c r="N123" s="436"/>
      <c r="O123" s="436"/>
      <c r="P123" s="436"/>
      <c r="Q123" s="436"/>
      <c r="R123" s="436"/>
      <c r="S123" s="436"/>
      <c r="T123" s="436"/>
      <c r="U123" s="436"/>
      <c r="V123" s="436"/>
      <c r="W123" s="436"/>
      <c r="X123" s="436"/>
      <c r="Y123" s="436"/>
      <c r="Z123" s="436"/>
      <c r="AA123" s="436"/>
      <c r="AB123" s="436"/>
      <c r="AC123" s="436"/>
      <c r="AD123" s="436"/>
      <c r="AE123" s="436"/>
    </row>
    <row r="125" spans="1:33">
      <c r="B125" s="698" t="s">
        <v>6868</v>
      </c>
      <c r="C125" s="423"/>
      <c r="D125" s="423"/>
      <c r="E125" s="423"/>
      <c r="F125" s="423"/>
      <c r="G125" s="423"/>
      <c r="H125" s="423"/>
      <c r="I125" s="423"/>
      <c r="J125" s="423"/>
      <c r="K125" s="423"/>
      <c r="L125" s="423"/>
      <c r="M125" s="423"/>
      <c r="N125" s="423"/>
      <c r="O125" s="423"/>
      <c r="P125" s="423"/>
      <c r="Q125" s="423"/>
      <c r="R125" s="423"/>
      <c r="S125" s="423"/>
      <c r="T125" s="423"/>
      <c r="U125" s="423"/>
      <c r="V125" s="423"/>
      <c r="W125" s="423"/>
      <c r="X125" s="423"/>
      <c r="Y125" s="423"/>
      <c r="Z125" s="423"/>
      <c r="AA125" s="423"/>
      <c r="AB125" s="423"/>
      <c r="AC125" s="423"/>
      <c r="AD125" s="423"/>
      <c r="AE125" s="423"/>
    </row>
    <row r="126" spans="1:33" s="55" customFormat="1" ht="24" customHeight="1">
      <c r="A126" s="162" t="s">
        <v>6899</v>
      </c>
      <c r="B126" s="391" t="s">
        <v>70</v>
      </c>
      <c r="C126" s="392"/>
      <c r="D126" s="392"/>
      <c r="E126" s="392"/>
      <c r="F126" s="392"/>
      <c r="G126" s="392"/>
      <c r="H126" s="392"/>
      <c r="I126" s="392"/>
      <c r="J126" s="392"/>
      <c r="K126" s="392"/>
      <c r="L126" s="392"/>
      <c r="M126" s="392"/>
      <c r="N126" s="392"/>
      <c r="O126" s="392"/>
      <c r="P126" s="392"/>
      <c r="Q126" s="392"/>
      <c r="R126" s="392"/>
      <c r="S126" s="393"/>
      <c r="T126" s="309" t="s">
        <v>100</v>
      </c>
      <c r="U126" s="310"/>
      <c r="V126" s="310"/>
      <c r="W126" s="310"/>
      <c r="X126" s="310"/>
      <c r="Y126" s="310"/>
      <c r="Z126" s="310"/>
      <c r="AA126" s="310"/>
      <c r="AB126" s="310"/>
      <c r="AC126" s="310"/>
      <c r="AD126" s="310"/>
      <c r="AE126" s="311"/>
      <c r="AG126" s="147"/>
    </row>
    <row r="127" spans="1:33" s="55" customFormat="1" ht="24" customHeight="1">
      <c r="A127" s="219"/>
      <c r="B127" s="397"/>
      <c r="C127" s="322"/>
      <c r="D127" s="322"/>
      <c r="E127" s="322"/>
      <c r="F127" s="322"/>
      <c r="G127" s="322"/>
      <c r="H127" s="322"/>
      <c r="I127" s="322"/>
      <c r="J127" s="322"/>
      <c r="K127" s="322"/>
      <c r="L127" s="322"/>
      <c r="M127" s="322"/>
      <c r="N127" s="322"/>
      <c r="O127" s="322"/>
      <c r="P127" s="322"/>
      <c r="Q127" s="322"/>
      <c r="R127" s="322"/>
      <c r="S127" s="398"/>
      <c r="T127" s="285" t="s">
        <v>5</v>
      </c>
      <c r="U127" s="285"/>
      <c r="V127" s="285"/>
      <c r="W127" s="285"/>
      <c r="X127" s="285"/>
      <c r="Y127" s="285"/>
      <c r="Z127" s="344" t="s">
        <v>6954</v>
      </c>
      <c r="AA127" s="344"/>
      <c r="AB127" s="344"/>
      <c r="AC127" s="344"/>
      <c r="AD127" s="344"/>
      <c r="AE127" s="345"/>
      <c r="AG127" s="207"/>
    </row>
    <row r="128" spans="1:33" s="40" customFormat="1" ht="17.25" customHeight="1" thickBot="1">
      <c r="A128" s="80"/>
      <c r="B128" s="293">
        <v>1</v>
      </c>
      <c r="C128" s="294"/>
      <c r="D128" s="294"/>
      <c r="E128" s="294"/>
      <c r="F128" s="294"/>
      <c r="G128" s="294"/>
      <c r="H128" s="294"/>
      <c r="I128" s="294"/>
      <c r="J128" s="294"/>
      <c r="K128" s="294"/>
      <c r="L128" s="294"/>
      <c r="M128" s="294"/>
      <c r="N128" s="294"/>
      <c r="O128" s="294"/>
      <c r="P128" s="294"/>
      <c r="Q128" s="294"/>
      <c r="R128" s="294"/>
      <c r="S128" s="295"/>
      <c r="T128" s="424">
        <v>2</v>
      </c>
      <c r="U128" s="425"/>
      <c r="V128" s="425"/>
      <c r="W128" s="425"/>
      <c r="X128" s="425"/>
      <c r="Y128" s="425"/>
      <c r="Z128" s="425"/>
      <c r="AA128" s="425"/>
      <c r="AB128" s="425"/>
      <c r="AC128" s="425"/>
      <c r="AD128" s="425"/>
      <c r="AE128" s="426"/>
      <c r="AG128" s="156"/>
    </row>
    <row r="129" spans="2:33" ht="24" customHeight="1" thickTop="1">
      <c r="B129" s="290" t="s">
        <v>6869</v>
      </c>
      <c r="C129" s="291"/>
      <c r="D129" s="291"/>
      <c r="E129" s="291"/>
      <c r="F129" s="291"/>
      <c r="G129" s="291"/>
      <c r="H129" s="291"/>
      <c r="I129" s="291"/>
      <c r="J129" s="291"/>
      <c r="K129" s="291"/>
      <c r="L129" s="291"/>
      <c r="M129" s="291"/>
      <c r="N129" s="291"/>
      <c r="O129" s="291"/>
      <c r="P129" s="291"/>
      <c r="Q129" s="291"/>
      <c r="R129" s="292"/>
      <c r="S129" s="82">
        <v>1</v>
      </c>
      <c r="T129" s="287"/>
      <c r="U129" s="288"/>
      <c r="V129" s="288"/>
      <c r="W129" s="288"/>
      <c r="X129" s="288"/>
      <c r="Y129" s="288"/>
      <c r="Z129" s="288"/>
      <c r="AA129" s="288"/>
      <c r="AB129" s="288"/>
      <c r="AC129" s="288"/>
      <c r="AD129" s="288"/>
      <c r="AE129" s="289"/>
      <c r="AG129" s="220">
        <f>SUM(2-COUNTA(T129,Z129))</f>
        <v>2</v>
      </c>
    </row>
    <row r="130" spans="2:33" ht="24" customHeight="1">
      <c r="B130" s="290" t="s">
        <v>6870</v>
      </c>
      <c r="C130" s="291"/>
      <c r="D130" s="291"/>
      <c r="E130" s="291"/>
      <c r="F130" s="291"/>
      <c r="G130" s="291"/>
      <c r="H130" s="291"/>
      <c r="I130" s="291"/>
      <c r="J130" s="291"/>
      <c r="K130" s="291"/>
      <c r="L130" s="291"/>
      <c r="M130" s="291"/>
      <c r="N130" s="291"/>
      <c r="O130" s="291"/>
      <c r="P130" s="291"/>
      <c r="Q130" s="291"/>
      <c r="R130" s="292"/>
      <c r="S130" s="82">
        <v>2</v>
      </c>
      <c r="T130" s="299"/>
      <c r="U130" s="300"/>
      <c r="V130" s="300"/>
      <c r="W130" s="300"/>
      <c r="X130" s="300"/>
      <c r="Y130" s="300"/>
      <c r="Z130" s="300"/>
      <c r="AA130" s="300"/>
      <c r="AB130" s="300"/>
      <c r="AC130" s="300"/>
      <c r="AD130" s="300"/>
      <c r="AE130" s="301"/>
      <c r="AG130" s="220">
        <f t="shared" ref="AG130:AG135" si="9">SUM(2-COUNTA(T130,Z130))</f>
        <v>2</v>
      </c>
    </row>
    <row r="131" spans="2:33" ht="24" customHeight="1">
      <c r="B131" s="290" t="s">
        <v>6871</v>
      </c>
      <c r="C131" s="291"/>
      <c r="D131" s="291"/>
      <c r="E131" s="291"/>
      <c r="F131" s="291"/>
      <c r="G131" s="291"/>
      <c r="H131" s="291"/>
      <c r="I131" s="291"/>
      <c r="J131" s="291"/>
      <c r="K131" s="291"/>
      <c r="L131" s="291"/>
      <c r="M131" s="291"/>
      <c r="N131" s="291"/>
      <c r="O131" s="291"/>
      <c r="P131" s="291"/>
      <c r="Q131" s="291"/>
      <c r="R131" s="292"/>
      <c r="S131" s="82">
        <v>3</v>
      </c>
      <c r="T131" s="299"/>
      <c r="U131" s="300"/>
      <c r="V131" s="300"/>
      <c r="W131" s="300"/>
      <c r="X131" s="300"/>
      <c r="Y131" s="300"/>
      <c r="Z131" s="300"/>
      <c r="AA131" s="300"/>
      <c r="AB131" s="300"/>
      <c r="AC131" s="300"/>
      <c r="AD131" s="300"/>
      <c r="AE131" s="301"/>
      <c r="AG131" s="220">
        <f t="shared" si="9"/>
        <v>2</v>
      </c>
    </row>
    <row r="132" spans="2:33" ht="24" customHeight="1">
      <c r="B132" s="290" t="s">
        <v>6874</v>
      </c>
      <c r="C132" s="291"/>
      <c r="D132" s="291"/>
      <c r="E132" s="291"/>
      <c r="F132" s="291"/>
      <c r="G132" s="291"/>
      <c r="H132" s="291"/>
      <c r="I132" s="291"/>
      <c r="J132" s="291"/>
      <c r="K132" s="291"/>
      <c r="L132" s="291"/>
      <c r="M132" s="291"/>
      <c r="N132" s="291"/>
      <c r="O132" s="291"/>
      <c r="P132" s="291"/>
      <c r="Q132" s="291"/>
      <c r="R132" s="292"/>
      <c r="S132" s="82">
        <v>4</v>
      </c>
      <c r="T132" s="299"/>
      <c r="U132" s="300"/>
      <c r="V132" s="300"/>
      <c r="W132" s="300"/>
      <c r="X132" s="300"/>
      <c r="Y132" s="300"/>
      <c r="Z132" s="300"/>
      <c r="AA132" s="300"/>
      <c r="AB132" s="300"/>
      <c r="AC132" s="300"/>
      <c r="AD132" s="300"/>
      <c r="AE132" s="301"/>
      <c r="AG132" s="220">
        <f t="shared" si="9"/>
        <v>2</v>
      </c>
    </row>
    <row r="133" spans="2:33" ht="24" customHeight="1">
      <c r="B133" s="293" t="s">
        <v>90</v>
      </c>
      <c r="C133" s="294"/>
      <c r="D133" s="294"/>
      <c r="E133" s="294"/>
      <c r="F133" s="294"/>
      <c r="G133" s="294"/>
      <c r="H133" s="294"/>
      <c r="I133" s="294"/>
      <c r="J133" s="294"/>
      <c r="K133" s="294"/>
      <c r="L133" s="294"/>
      <c r="M133" s="294"/>
      <c r="N133" s="294"/>
      <c r="O133" s="294"/>
      <c r="P133" s="294"/>
      <c r="Q133" s="294"/>
      <c r="R133" s="295"/>
      <c r="S133" s="82">
        <v>5</v>
      </c>
      <c r="T133" s="299"/>
      <c r="U133" s="300"/>
      <c r="V133" s="300"/>
      <c r="W133" s="300"/>
      <c r="X133" s="300"/>
      <c r="Y133" s="300"/>
      <c r="Z133" s="300"/>
      <c r="AA133" s="300"/>
      <c r="AB133" s="300"/>
      <c r="AC133" s="300"/>
      <c r="AD133" s="300"/>
      <c r="AE133" s="301"/>
      <c r="AG133" s="220">
        <f t="shared" si="9"/>
        <v>2</v>
      </c>
    </row>
    <row r="134" spans="2:33" ht="24" customHeight="1">
      <c r="B134" s="290" t="s">
        <v>6872</v>
      </c>
      <c r="C134" s="291"/>
      <c r="D134" s="291"/>
      <c r="E134" s="291"/>
      <c r="F134" s="291"/>
      <c r="G134" s="291"/>
      <c r="H134" s="291"/>
      <c r="I134" s="291"/>
      <c r="J134" s="291"/>
      <c r="K134" s="291"/>
      <c r="L134" s="291"/>
      <c r="M134" s="291"/>
      <c r="N134" s="291"/>
      <c r="O134" s="291"/>
      <c r="P134" s="291"/>
      <c r="Q134" s="291"/>
      <c r="R134" s="292"/>
      <c r="S134" s="82">
        <v>6</v>
      </c>
      <c r="T134" s="299"/>
      <c r="U134" s="300"/>
      <c r="V134" s="300"/>
      <c r="W134" s="300"/>
      <c r="X134" s="300"/>
      <c r="Y134" s="300"/>
      <c r="Z134" s="300"/>
      <c r="AA134" s="300"/>
      <c r="AB134" s="300"/>
      <c r="AC134" s="300"/>
      <c r="AD134" s="300"/>
      <c r="AE134" s="301"/>
      <c r="AG134" s="220">
        <f t="shared" si="9"/>
        <v>2</v>
      </c>
    </row>
    <row r="135" spans="2:33" ht="24" customHeight="1" thickBot="1">
      <c r="B135" s="296" t="s">
        <v>6873</v>
      </c>
      <c r="C135" s="297"/>
      <c r="D135" s="297"/>
      <c r="E135" s="297"/>
      <c r="F135" s="297"/>
      <c r="G135" s="297"/>
      <c r="H135" s="297"/>
      <c r="I135" s="297"/>
      <c r="J135" s="297"/>
      <c r="K135" s="297"/>
      <c r="L135" s="297"/>
      <c r="M135" s="297"/>
      <c r="N135" s="297"/>
      <c r="O135" s="297"/>
      <c r="P135" s="297"/>
      <c r="Q135" s="297"/>
      <c r="R135" s="298"/>
      <c r="S135" s="82">
        <v>7</v>
      </c>
      <c r="T135" s="302"/>
      <c r="U135" s="303"/>
      <c r="V135" s="303"/>
      <c r="W135" s="303"/>
      <c r="X135" s="303"/>
      <c r="Y135" s="303"/>
      <c r="Z135" s="303"/>
      <c r="AA135" s="303"/>
      <c r="AB135" s="303"/>
      <c r="AC135" s="303"/>
      <c r="AD135" s="303"/>
      <c r="AE135" s="304"/>
      <c r="AG135" s="220">
        <f t="shared" si="9"/>
        <v>2</v>
      </c>
    </row>
    <row r="136" spans="2:33" ht="13.5" thickTop="1"/>
    <row r="137" spans="2:33">
      <c r="B137" s="339" t="s">
        <v>6875</v>
      </c>
      <c r="C137" s="423"/>
      <c r="D137" s="423"/>
      <c r="E137" s="423"/>
      <c r="F137" s="423"/>
      <c r="G137" s="423"/>
      <c r="H137" s="423"/>
      <c r="I137" s="423"/>
      <c r="J137" s="423"/>
      <c r="K137" s="423"/>
      <c r="L137" s="423"/>
      <c r="M137" s="423"/>
      <c r="N137" s="423"/>
      <c r="O137" s="423"/>
      <c r="P137" s="423"/>
      <c r="Q137" s="423"/>
      <c r="R137" s="423"/>
      <c r="S137" s="423"/>
      <c r="T137" s="423"/>
      <c r="U137" s="423"/>
      <c r="V137" s="423"/>
      <c r="W137" s="423"/>
      <c r="X137" s="423"/>
      <c r="Y137" s="423"/>
      <c r="Z137" s="423"/>
      <c r="AA137" s="423"/>
      <c r="AB137" s="423"/>
      <c r="AC137" s="423"/>
      <c r="AD137" s="423"/>
      <c r="AE137" s="423"/>
    </row>
    <row r="138" spans="2:33">
      <c r="B138" s="305" t="s">
        <v>27</v>
      </c>
      <c r="C138" s="305"/>
      <c r="D138" s="305"/>
      <c r="E138" s="305"/>
      <c r="F138" s="305"/>
      <c r="G138" s="305"/>
      <c r="H138" s="305"/>
      <c r="I138" s="305"/>
      <c r="J138" s="305"/>
      <c r="K138" s="305"/>
      <c r="L138" s="305"/>
      <c r="M138" s="305"/>
      <c r="N138" s="305"/>
      <c r="O138" s="305"/>
      <c r="P138" s="305"/>
      <c r="Q138" s="305"/>
      <c r="R138" s="305"/>
      <c r="S138" s="305"/>
      <c r="T138" s="305"/>
      <c r="U138" s="305"/>
      <c r="V138" s="305"/>
      <c r="W138" s="305"/>
      <c r="X138" s="305"/>
      <c r="Y138" s="305"/>
      <c r="Z138" s="305"/>
      <c r="AA138" s="305"/>
      <c r="AB138" s="305"/>
      <c r="AC138" s="305"/>
      <c r="AD138" s="305"/>
      <c r="AE138" s="305"/>
    </row>
    <row r="139" spans="2:33" ht="25.5" customHeight="1">
      <c r="B139" s="343" t="s">
        <v>70</v>
      </c>
      <c r="C139" s="307"/>
      <c r="D139" s="307"/>
      <c r="E139" s="307"/>
      <c r="F139" s="307"/>
      <c r="G139" s="307"/>
      <c r="H139" s="307"/>
      <c r="I139" s="307"/>
      <c r="J139" s="307"/>
      <c r="K139" s="307"/>
      <c r="L139" s="307"/>
      <c r="M139" s="307"/>
      <c r="N139" s="307"/>
      <c r="O139" s="307"/>
      <c r="P139" s="307"/>
      <c r="Q139" s="307"/>
      <c r="R139" s="307"/>
      <c r="S139" s="308"/>
      <c r="T139" s="285" t="s">
        <v>5</v>
      </c>
      <c r="U139" s="285"/>
      <c r="V139" s="285"/>
      <c r="W139" s="285"/>
      <c r="X139" s="285"/>
      <c r="Y139" s="285"/>
      <c r="Z139" s="344" t="s">
        <v>6954</v>
      </c>
      <c r="AA139" s="344"/>
      <c r="AB139" s="344"/>
      <c r="AC139" s="344"/>
      <c r="AD139" s="344"/>
      <c r="AE139" s="345"/>
    </row>
    <row r="140" spans="2:33" ht="14.25" customHeight="1" thickBot="1">
      <c r="B140" s="293">
        <v>1</v>
      </c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294"/>
      <c r="S140" s="295"/>
      <c r="T140" s="424">
        <v>2</v>
      </c>
      <c r="U140" s="425"/>
      <c r="V140" s="425"/>
      <c r="W140" s="425"/>
      <c r="X140" s="425"/>
      <c r="Y140" s="425"/>
      <c r="Z140" s="425"/>
      <c r="AA140" s="425"/>
      <c r="AB140" s="425"/>
      <c r="AC140" s="425"/>
      <c r="AD140" s="425"/>
      <c r="AE140" s="426"/>
    </row>
    <row r="141" spans="2:33" ht="21.75" customHeight="1" thickTop="1">
      <c r="B141" s="290" t="s">
        <v>6876</v>
      </c>
      <c r="C141" s="291"/>
      <c r="D141" s="291"/>
      <c r="E141" s="291"/>
      <c r="F141" s="291"/>
      <c r="G141" s="291"/>
      <c r="H141" s="291"/>
      <c r="I141" s="291"/>
      <c r="J141" s="291"/>
      <c r="K141" s="291"/>
      <c r="L141" s="291"/>
      <c r="M141" s="291"/>
      <c r="N141" s="291"/>
      <c r="O141" s="291"/>
      <c r="P141" s="291"/>
      <c r="Q141" s="291"/>
      <c r="R141" s="292"/>
      <c r="S141" s="69">
        <v>1</v>
      </c>
      <c r="T141" s="287"/>
      <c r="U141" s="288"/>
      <c r="V141" s="288"/>
      <c r="W141" s="288"/>
      <c r="X141" s="288"/>
      <c r="Y141" s="288"/>
      <c r="Z141" s="288"/>
      <c r="AA141" s="288"/>
      <c r="AB141" s="288"/>
      <c r="AC141" s="288"/>
      <c r="AD141" s="288"/>
      <c r="AE141" s="289"/>
      <c r="AG141" s="220">
        <f t="shared" ref="AG141:AG143" si="10">SUM(2-COUNTA(T141,Z141))</f>
        <v>2</v>
      </c>
    </row>
    <row r="142" spans="2:33" ht="21.75" customHeight="1">
      <c r="B142" s="290" t="s">
        <v>6877</v>
      </c>
      <c r="C142" s="291"/>
      <c r="D142" s="291"/>
      <c r="E142" s="291"/>
      <c r="F142" s="291"/>
      <c r="G142" s="291"/>
      <c r="H142" s="291"/>
      <c r="I142" s="291"/>
      <c r="J142" s="291"/>
      <c r="K142" s="291"/>
      <c r="L142" s="291"/>
      <c r="M142" s="291"/>
      <c r="N142" s="291"/>
      <c r="O142" s="291"/>
      <c r="P142" s="291"/>
      <c r="Q142" s="291"/>
      <c r="R142" s="292"/>
      <c r="S142" s="69">
        <v>2</v>
      </c>
      <c r="T142" s="299"/>
      <c r="U142" s="300"/>
      <c r="V142" s="300"/>
      <c r="W142" s="300"/>
      <c r="X142" s="300"/>
      <c r="Y142" s="300"/>
      <c r="Z142" s="300"/>
      <c r="AA142" s="300"/>
      <c r="AB142" s="300"/>
      <c r="AC142" s="300"/>
      <c r="AD142" s="300"/>
      <c r="AE142" s="301"/>
      <c r="AG142" s="220">
        <f t="shared" si="10"/>
        <v>2</v>
      </c>
    </row>
    <row r="143" spans="2:33" ht="21.75" customHeight="1" thickBot="1">
      <c r="B143" s="290" t="s">
        <v>6878</v>
      </c>
      <c r="C143" s="291"/>
      <c r="D143" s="291"/>
      <c r="E143" s="291"/>
      <c r="F143" s="291"/>
      <c r="G143" s="291"/>
      <c r="H143" s="291"/>
      <c r="I143" s="291"/>
      <c r="J143" s="291"/>
      <c r="K143" s="291"/>
      <c r="L143" s="291"/>
      <c r="M143" s="291"/>
      <c r="N143" s="291"/>
      <c r="O143" s="291"/>
      <c r="P143" s="291"/>
      <c r="Q143" s="291"/>
      <c r="R143" s="292"/>
      <c r="S143" s="69">
        <v>3</v>
      </c>
      <c r="T143" s="302"/>
      <c r="U143" s="303"/>
      <c r="V143" s="303"/>
      <c r="W143" s="303"/>
      <c r="X143" s="303"/>
      <c r="Y143" s="303"/>
      <c r="Z143" s="303"/>
      <c r="AA143" s="303"/>
      <c r="AB143" s="303"/>
      <c r="AC143" s="303"/>
      <c r="AD143" s="303"/>
      <c r="AE143" s="304"/>
      <c r="AG143" s="220">
        <f t="shared" si="10"/>
        <v>2</v>
      </c>
    </row>
    <row r="144" spans="2:33" ht="13.5" thickTop="1"/>
    <row r="145" spans="1:37">
      <c r="B145" s="339" t="s">
        <v>101</v>
      </c>
      <c r="C145" s="339"/>
      <c r="D145" s="339"/>
      <c r="E145" s="339"/>
      <c r="F145" s="339"/>
      <c r="G145" s="339"/>
      <c r="H145" s="339"/>
      <c r="I145" s="339"/>
      <c r="J145" s="339"/>
      <c r="K145" s="339"/>
      <c r="L145" s="339"/>
      <c r="M145" s="339"/>
      <c r="N145" s="339"/>
      <c r="O145" s="339"/>
      <c r="P145" s="339"/>
      <c r="Q145" s="339"/>
      <c r="R145" s="339"/>
      <c r="S145" s="339"/>
      <c r="T145" s="339"/>
      <c r="U145" s="339"/>
      <c r="V145" s="339"/>
      <c r="W145" s="339"/>
      <c r="X145" s="339"/>
      <c r="Y145" s="339"/>
      <c r="Z145" s="339"/>
      <c r="AA145" s="339"/>
      <c r="AB145" s="339"/>
      <c r="AC145" s="339"/>
      <c r="AD145" s="339"/>
      <c r="AE145" s="339"/>
    </row>
    <row r="146" spans="1:37" s="84" customFormat="1" ht="18.75" customHeight="1">
      <c r="A146" s="83"/>
      <c r="B146" s="384" t="s">
        <v>6886</v>
      </c>
      <c r="C146" s="384"/>
      <c r="D146" s="384"/>
      <c r="E146" s="384" t="s">
        <v>102</v>
      </c>
      <c r="F146" s="384"/>
      <c r="G146" s="384"/>
      <c r="H146" s="326" t="s">
        <v>103</v>
      </c>
      <c r="I146" s="327"/>
      <c r="J146" s="327"/>
      <c r="K146" s="327"/>
      <c r="L146" s="327"/>
      <c r="M146" s="327"/>
      <c r="N146" s="327"/>
      <c r="O146" s="327"/>
      <c r="P146" s="327"/>
      <c r="Q146" s="327"/>
      <c r="R146" s="327"/>
      <c r="S146" s="327"/>
      <c r="T146" s="327"/>
      <c r="U146" s="327"/>
      <c r="V146" s="327"/>
      <c r="W146" s="327"/>
      <c r="X146" s="327"/>
      <c r="Y146" s="327"/>
      <c r="Z146" s="327"/>
      <c r="AA146" s="327"/>
      <c r="AB146" s="327"/>
      <c r="AC146" s="327"/>
      <c r="AD146" s="327"/>
      <c r="AE146" s="328"/>
      <c r="AG146" s="145"/>
      <c r="AH146" s="52"/>
    </row>
    <row r="147" spans="1:37" s="84" customFormat="1" ht="33" customHeight="1">
      <c r="A147" s="83"/>
      <c r="B147" s="384"/>
      <c r="C147" s="384"/>
      <c r="D147" s="384"/>
      <c r="E147" s="384"/>
      <c r="F147" s="384"/>
      <c r="G147" s="384"/>
      <c r="H147" s="384" t="s">
        <v>6939</v>
      </c>
      <c r="I147" s="384"/>
      <c r="J147" s="384"/>
      <c r="K147" s="384" t="s">
        <v>6879</v>
      </c>
      <c r="L147" s="384"/>
      <c r="M147" s="384"/>
      <c r="N147" s="384" t="s">
        <v>6880</v>
      </c>
      <c r="O147" s="384"/>
      <c r="P147" s="384"/>
      <c r="Q147" s="384" t="s">
        <v>6881</v>
      </c>
      <c r="R147" s="384"/>
      <c r="S147" s="384"/>
      <c r="T147" s="384" t="s">
        <v>6882</v>
      </c>
      <c r="U147" s="384"/>
      <c r="V147" s="384"/>
      <c r="W147" s="384" t="s">
        <v>6883</v>
      </c>
      <c r="X147" s="384"/>
      <c r="Y147" s="384"/>
      <c r="Z147" s="384" t="s">
        <v>6884</v>
      </c>
      <c r="AA147" s="384"/>
      <c r="AB147" s="384"/>
      <c r="AC147" s="384" t="s">
        <v>6885</v>
      </c>
      <c r="AD147" s="384"/>
      <c r="AE147" s="384"/>
      <c r="AF147" s="85"/>
      <c r="AG147" s="145"/>
      <c r="AH147" s="52"/>
    </row>
    <row r="148" spans="1:37" s="84" customFormat="1" ht="13.5" customHeight="1" thickBot="1">
      <c r="A148" s="83"/>
      <c r="B148" s="384">
        <v>0</v>
      </c>
      <c r="C148" s="384"/>
      <c r="D148" s="384"/>
      <c r="E148" s="417">
        <v>1</v>
      </c>
      <c r="F148" s="418"/>
      <c r="G148" s="419"/>
      <c r="H148" s="399">
        <v>2</v>
      </c>
      <c r="I148" s="399"/>
      <c r="J148" s="399"/>
      <c r="K148" s="399">
        <v>3</v>
      </c>
      <c r="L148" s="399"/>
      <c r="M148" s="399"/>
      <c r="N148" s="399">
        <v>4</v>
      </c>
      <c r="O148" s="399"/>
      <c r="P148" s="399"/>
      <c r="Q148" s="399">
        <v>5</v>
      </c>
      <c r="R148" s="399"/>
      <c r="S148" s="399"/>
      <c r="T148" s="399">
        <v>6</v>
      </c>
      <c r="U148" s="399"/>
      <c r="V148" s="399"/>
      <c r="W148" s="399">
        <v>7</v>
      </c>
      <c r="X148" s="399"/>
      <c r="Y148" s="399"/>
      <c r="Z148" s="399">
        <v>8</v>
      </c>
      <c r="AA148" s="399"/>
      <c r="AB148" s="399"/>
      <c r="AC148" s="399">
        <v>9</v>
      </c>
      <c r="AD148" s="399"/>
      <c r="AE148" s="399"/>
      <c r="AF148" s="85"/>
      <c r="AG148" s="145"/>
      <c r="AH148" s="52"/>
    </row>
    <row r="149" spans="1:37" s="84" customFormat="1" ht="29.25" customHeight="1" thickTop="1" thickBot="1">
      <c r="A149" s="83"/>
      <c r="B149" s="326" t="s">
        <v>5</v>
      </c>
      <c r="C149" s="327"/>
      <c r="D149" s="86">
        <v>1</v>
      </c>
      <c r="E149" s="420">
        <f>SUM(H149+K149+N149+Q149+T149+W149+Z149+AC149)</f>
        <v>0</v>
      </c>
      <c r="F149" s="421"/>
      <c r="G149" s="422"/>
      <c r="H149" s="400"/>
      <c r="I149" s="400"/>
      <c r="J149" s="400"/>
      <c r="K149" s="400"/>
      <c r="L149" s="400"/>
      <c r="M149" s="400"/>
      <c r="N149" s="400"/>
      <c r="O149" s="400"/>
      <c r="P149" s="400"/>
      <c r="Q149" s="400"/>
      <c r="R149" s="400"/>
      <c r="S149" s="400"/>
      <c r="T149" s="400"/>
      <c r="U149" s="400"/>
      <c r="V149" s="400"/>
      <c r="W149" s="400"/>
      <c r="X149" s="400"/>
      <c r="Y149" s="400"/>
      <c r="Z149" s="400"/>
      <c r="AA149" s="400"/>
      <c r="AB149" s="400"/>
      <c r="AC149" s="400"/>
      <c r="AD149" s="400"/>
      <c r="AE149" s="401"/>
      <c r="AF149" s="52"/>
      <c r="AG149" s="146">
        <f>SUM(9-COUNTA(E149,H149,K149,N149,Q149,T149,W149,Z149,AC149))</f>
        <v>8</v>
      </c>
      <c r="AH149" s="52"/>
    </row>
    <row r="150" spans="1:37" ht="13.5" thickTop="1"/>
    <row r="151" spans="1:37" ht="49.5" customHeight="1">
      <c r="B151" s="326" t="s">
        <v>104</v>
      </c>
      <c r="C151" s="327"/>
      <c r="D151" s="327"/>
      <c r="E151" s="327"/>
      <c r="F151" s="327"/>
      <c r="G151" s="328"/>
      <c r="H151" s="384" t="s">
        <v>28</v>
      </c>
      <c r="I151" s="384"/>
      <c r="J151" s="384"/>
      <c r="K151" s="384"/>
      <c r="L151" s="384"/>
      <c r="M151" s="384"/>
      <c r="N151" s="384"/>
      <c r="O151" s="384"/>
      <c r="P151" s="384" t="s">
        <v>29</v>
      </c>
      <c r="Q151" s="384"/>
      <c r="R151" s="384"/>
      <c r="S151" s="384"/>
      <c r="T151" s="384"/>
      <c r="U151" s="384"/>
      <c r="V151" s="384"/>
      <c r="W151" s="384"/>
      <c r="X151" s="384" t="s">
        <v>30</v>
      </c>
      <c r="Y151" s="384"/>
      <c r="Z151" s="384"/>
      <c r="AA151" s="384"/>
      <c r="AB151" s="384"/>
      <c r="AC151" s="384"/>
      <c r="AD151" s="384"/>
      <c r="AE151" s="384"/>
    </row>
    <row r="152" spans="1:37" ht="13.5" customHeight="1" thickBot="1">
      <c r="B152" s="326">
        <v>0</v>
      </c>
      <c r="C152" s="327"/>
      <c r="D152" s="327"/>
      <c r="E152" s="327"/>
      <c r="F152" s="327"/>
      <c r="G152" s="328"/>
      <c r="H152" s="399">
        <v>1</v>
      </c>
      <c r="I152" s="399"/>
      <c r="J152" s="399"/>
      <c r="K152" s="399"/>
      <c r="L152" s="399"/>
      <c r="M152" s="399"/>
      <c r="N152" s="399"/>
      <c r="O152" s="399"/>
      <c r="P152" s="399">
        <v>2</v>
      </c>
      <c r="Q152" s="399"/>
      <c r="R152" s="399"/>
      <c r="S152" s="399"/>
      <c r="T152" s="399"/>
      <c r="U152" s="399"/>
      <c r="V152" s="399"/>
      <c r="W152" s="399"/>
      <c r="X152" s="399">
        <v>3</v>
      </c>
      <c r="Y152" s="399"/>
      <c r="Z152" s="399"/>
      <c r="AA152" s="399"/>
      <c r="AB152" s="399"/>
      <c r="AC152" s="399"/>
      <c r="AD152" s="399"/>
      <c r="AE152" s="399"/>
    </row>
    <row r="153" spans="1:37" ht="27.75" customHeight="1" thickTop="1" thickBot="1">
      <c r="B153" s="306" t="s">
        <v>105</v>
      </c>
      <c r="C153" s="346"/>
      <c r="D153" s="86">
        <v>2</v>
      </c>
      <c r="E153" s="420">
        <f>SUM(H153+P153+X153)</f>
        <v>0</v>
      </c>
      <c r="F153" s="421"/>
      <c r="G153" s="422"/>
      <c r="H153" s="402"/>
      <c r="I153" s="400"/>
      <c r="J153" s="400"/>
      <c r="K153" s="400"/>
      <c r="L153" s="400"/>
      <c r="M153" s="400"/>
      <c r="N153" s="400"/>
      <c r="O153" s="400"/>
      <c r="P153" s="400"/>
      <c r="Q153" s="400"/>
      <c r="R153" s="400"/>
      <c r="S153" s="400"/>
      <c r="T153" s="400"/>
      <c r="U153" s="400"/>
      <c r="V153" s="400"/>
      <c r="W153" s="400"/>
      <c r="X153" s="400"/>
      <c r="Y153" s="400"/>
      <c r="Z153" s="400"/>
      <c r="AA153" s="400"/>
      <c r="AB153" s="400"/>
      <c r="AC153" s="400"/>
      <c r="AD153" s="400"/>
      <c r="AE153" s="401"/>
      <c r="AG153" s="146">
        <f>SUM(3-COUNTA(H153,P153,X153))</f>
        <v>3</v>
      </c>
    </row>
    <row r="154" spans="1:37" ht="13.5" thickTop="1">
      <c r="E154" s="695"/>
      <c r="F154" s="695"/>
      <c r="G154" s="695"/>
    </row>
    <row r="155" spans="1:37" s="223" customFormat="1" ht="23.25" customHeight="1">
      <c r="A155" s="36"/>
      <c r="B155" s="697" t="s">
        <v>6994</v>
      </c>
      <c r="C155" s="697"/>
      <c r="D155" s="697"/>
      <c r="E155" s="697">
        <f>E149-E153</f>
        <v>0</v>
      </c>
      <c r="F155" s="697"/>
      <c r="G155" s="697"/>
      <c r="H155" s="696" t="str">
        <f>IF(E149=SUM(H153:AE153),"","Uwaga: podsumowanie rubryki A.Czytelnicy według wieku powinno być równe podsumowaniu rubryki B. Czytelnicy według zajęcia.")</f>
        <v/>
      </c>
      <c r="I155" s="696"/>
      <c r="J155" s="696"/>
      <c r="K155" s="696"/>
      <c r="L155" s="696"/>
      <c r="M155" s="696"/>
      <c r="N155" s="696"/>
      <c r="O155" s="696"/>
      <c r="P155" s="696"/>
      <c r="Q155" s="696"/>
      <c r="R155" s="696"/>
      <c r="S155" s="696"/>
      <c r="T155" s="696"/>
      <c r="U155" s="696"/>
      <c r="V155" s="696"/>
      <c r="W155" s="696"/>
      <c r="X155" s="696"/>
      <c r="Y155" s="696"/>
      <c r="Z155" s="696"/>
      <c r="AA155" s="696"/>
      <c r="AB155" s="696"/>
      <c r="AC155" s="696"/>
      <c r="AD155" s="696"/>
      <c r="AE155" s="696"/>
      <c r="AG155" s="35"/>
    </row>
    <row r="156" spans="1:37" ht="24" customHeight="1">
      <c r="B156" s="390" t="s">
        <v>6887</v>
      </c>
      <c r="C156" s="390"/>
      <c r="D156" s="390"/>
      <c r="E156" s="390"/>
      <c r="F156" s="390"/>
      <c r="G156" s="390"/>
      <c r="H156" s="390"/>
      <c r="I156" s="390"/>
      <c r="J156" s="390"/>
      <c r="K156" s="390"/>
      <c r="L156" s="390"/>
      <c r="M156" s="390"/>
      <c r="N156" s="390"/>
      <c r="O156" s="390"/>
      <c r="P156" s="390"/>
      <c r="Q156" s="390"/>
      <c r="R156" s="390"/>
      <c r="S156" s="390"/>
      <c r="T156" s="390"/>
      <c r="U156" s="390"/>
      <c r="V156" s="390"/>
      <c r="W156" s="390"/>
      <c r="X156" s="390"/>
      <c r="Y156" s="390"/>
      <c r="Z156" s="390"/>
      <c r="AA156" s="390"/>
      <c r="AB156" s="390"/>
      <c r="AC156" s="390"/>
      <c r="AD156" s="390"/>
      <c r="AE156" s="390"/>
    </row>
    <row r="157" spans="1:37" ht="24" customHeight="1">
      <c r="B157" s="410" t="s">
        <v>31</v>
      </c>
      <c r="C157" s="410"/>
      <c r="D157" s="410"/>
      <c r="E157" s="410"/>
      <c r="F157" s="410"/>
      <c r="G157" s="410"/>
      <c r="H157" s="410"/>
      <c r="I157" s="410"/>
      <c r="J157" s="410"/>
      <c r="K157" s="410"/>
      <c r="L157" s="410"/>
      <c r="M157" s="410"/>
      <c r="N157" s="410"/>
      <c r="O157" s="410"/>
      <c r="P157" s="410"/>
      <c r="Q157" s="410"/>
      <c r="R157" s="410"/>
      <c r="S157" s="410"/>
      <c r="T157" s="410"/>
      <c r="U157" s="410"/>
      <c r="V157" s="410"/>
      <c r="W157" s="410"/>
      <c r="X157" s="410"/>
      <c r="Y157" s="410"/>
      <c r="Z157" s="410"/>
      <c r="AA157" s="410"/>
      <c r="AB157" s="410"/>
      <c r="AC157" s="410"/>
      <c r="AD157" s="410"/>
      <c r="AE157" s="410"/>
    </row>
    <row r="158" spans="1:37" ht="18" customHeight="1">
      <c r="B158" s="391" t="s">
        <v>70</v>
      </c>
      <c r="C158" s="392"/>
      <c r="D158" s="392"/>
      <c r="E158" s="392"/>
      <c r="F158" s="392"/>
      <c r="G158" s="393"/>
      <c r="H158" s="343" t="s">
        <v>6888</v>
      </c>
      <c r="I158" s="344"/>
      <c r="J158" s="344"/>
      <c r="K158" s="344"/>
      <c r="L158" s="344"/>
      <c r="M158" s="344"/>
      <c r="N158" s="344"/>
      <c r="O158" s="344"/>
      <c r="P158" s="344"/>
      <c r="Q158" s="344"/>
      <c r="R158" s="344"/>
      <c r="S158" s="344"/>
      <c r="T158" s="344"/>
      <c r="U158" s="344"/>
      <c r="V158" s="344"/>
      <c r="W158" s="344"/>
      <c r="X158" s="344"/>
      <c r="Y158" s="344"/>
      <c r="Z158" s="344"/>
      <c r="AA158" s="344"/>
      <c r="AB158" s="344"/>
      <c r="AC158" s="344"/>
      <c r="AD158" s="344"/>
      <c r="AE158" s="345"/>
      <c r="AF158" s="64"/>
      <c r="AG158" s="64"/>
      <c r="AH158" s="64"/>
      <c r="AI158" s="35"/>
      <c r="AJ158" s="35"/>
      <c r="AK158" s="35"/>
    </row>
    <row r="159" spans="1:37" ht="19.5" customHeight="1">
      <c r="B159" s="394"/>
      <c r="C159" s="395"/>
      <c r="D159" s="395"/>
      <c r="E159" s="395"/>
      <c r="F159" s="395"/>
      <c r="G159" s="396"/>
      <c r="H159" s="343" t="s">
        <v>106</v>
      </c>
      <c r="I159" s="344"/>
      <c r="J159" s="344"/>
      <c r="K159" s="344"/>
      <c r="L159" s="344"/>
      <c r="M159" s="344"/>
      <c r="N159" s="344"/>
      <c r="O159" s="345"/>
      <c r="P159" s="343" t="s">
        <v>107</v>
      </c>
      <c r="Q159" s="344"/>
      <c r="R159" s="344"/>
      <c r="S159" s="344"/>
      <c r="T159" s="344"/>
      <c r="U159" s="344"/>
      <c r="V159" s="344"/>
      <c r="W159" s="344"/>
      <c r="X159" s="344"/>
      <c r="Y159" s="344"/>
      <c r="Z159" s="344"/>
      <c r="AA159" s="345"/>
      <c r="AB159" s="403" t="s">
        <v>6984</v>
      </c>
      <c r="AC159" s="404"/>
      <c r="AD159" s="404"/>
      <c r="AE159" s="405"/>
      <c r="AF159" s="35"/>
      <c r="AH159" s="35"/>
      <c r="AI159" s="35"/>
      <c r="AJ159" s="35"/>
      <c r="AK159" s="35"/>
    </row>
    <row r="160" spans="1:37" ht="16.5" customHeight="1">
      <c r="B160" s="394"/>
      <c r="C160" s="395"/>
      <c r="D160" s="395"/>
      <c r="E160" s="395"/>
      <c r="F160" s="395"/>
      <c r="G160" s="396"/>
      <c r="H160" s="411" t="s">
        <v>76</v>
      </c>
      <c r="I160" s="412"/>
      <c r="J160" s="412"/>
      <c r="K160" s="413"/>
      <c r="L160" s="411" t="s">
        <v>78</v>
      </c>
      <c r="M160" s="412"/>
      <c r="N160" s="412"/>
      <c r="O160" s="413"/>
      <c r="P160" s="411" t="s">
        <v>17</v>
      </c>
      <c r="Q160" s="412"/>
      <c r="R160" s="412"/>
      <c r="S160" s="413"/>
      <c r="T160" s="306" t="s">
        <v>32</v>
      </c>
      <c r="U160" s="346"/>
      <c r="V160" s="346"/>
      <c r="W160" s="346"/>
      <c r="X160" s="346"/>
      <c r="Y160" s="346"/>
      <c r="Z160" s="346"/>
      <c r="AA160" s="347"/>
      <c r="AB160" s="406"/>
      <c r="AC160" s="351"/>
      <c r="AD160" s="351"/>
      <c r="AE160" s="352"/>
    </row>
    <row r="161" spans="1:35" ht="27" customHeight="1">
      <c r="B161" s="394"/>
      <c r="C161" s="395"/>
      <c r="D161" s="395"/>
      <c r="E161" s="395"/>
      <c r="F161" s="395"/>
      <c r="G161" s="396"/>
      <c r="H161" s="414"/>
      <c r="I161" s="415"/>
      <c r="J161" s="415"/>
      <c r="K161" s="416"/>
      <c r="L161" s="414"/>
      <c r="M161" s="415"/>
      <c r="N161" s="415"/>
      <c r="O161" s="416"/>
      <c r="P161" s="414"/>
      <c r="Q161" s="415"/>
      <c r="R161" s="415"/>
      <c r="S161" s="416"/>
      <c r="T161" s="343" t="s">
        <v>71</v>
      </c>
      <c r="U161" s="344"/>
      <c r="V161" s="344"/>
      <c r="W161" s="345"/>
      <c r="X161" s="306" t="s">
        <v>6889</v>
      </c>
      <c r="Y161" s="346"/>
      <c r="Z161" s="346"/>
      <c r="AA161" s="347"/>
      <c r="AB161" s="407"/>
      <c r="AC161" s="408"/>
      <c r="AD161" s="408"/>
      <c r="AE161" s="409"/>
    </row>
    <row r="162" spans="1:35" s="208" customFormat="1" ht="26.25" customHeight="1">
      <c r="A162" s="36"/>
      <c r="B162" s="397"/>
      <c r="C162" s="322"/>
      <c r="D162" s="322"/>
      <c r="E162" s="322"/>
      <c r="F162" s="322"/>
      <c r="G162" s="398"/>
      <c r="H162" s="306" t="s">
        <v>5</v>
      </c>
      <c r="I162" s="347"/>
      <c r="J162" s="306" t="s">
        <v>6954</v>
      </c>
      <c r="K162" s="347"/>
      <c r="L162" s="306" t="s">
        <v>5</v>
      </c>
      <c r="M162" s="347"/>
      <c r="N162" s="306" t="s">
        <v>6954</v>
      </c>
      <c r="O162" s="347"/>
      <c r="P162" s="306" t="s">
        <v>5</v>
      </c>
      <c r="Q162" s="347"/>
      <c r="R162" s="306" t="s">
        <v>6954</v>
      </c>
      <c r="S162" s="347"/>
      <c r="T162" s="306" t="s">
        <v>5</v>
      </c>
      <c r="U162" s="347"/>
      <c r="V162" s="306" t="s">
        <v>6954</v>
      </c>
      <c r="W162" s="347"/>
      <c r="X162" s="306" t="s">
        <v>5</v>
      </c>
      <c r="Y162" s="347"/>
      <c r="Z162" s="306" t="s">
        <v>6954</v>
      </c>
      <c r="AA162" s="347"/>
      <c r="AB162" s="306" t="s">
        <v>5</v>
      </c>
      <c r="AC162" s="347"/>
      <c r="AD162" s="306" t="s">
        <v>6954</v>
      </c>
      <c r="AE162" s="347"/>
      <c r="AG162" s="35"/>
    </row>
    <row r="163" spans="1:35" s="55" customFormat="1" ht="15.75" customHeight="1" thickBot="1">
      <c r="A163" s="80"/>
      <c r="B163" s="309">
        <v>0</v>
      </c>
      <c r="C163" s="310"/>
      <c r="D163" s="310"/>
      <c r="E163" s="310"/>
      <c r="F163" s="310"/>
      <c r="G163" s="311"/>
      <c r="H163" s="385">
        <v>2</v>
      </c>
      <c r="I163" s="386"/>
      <c r="J163" s="386"/>
      <c r="K163" s="387"/>
      <c r="L163" s="385">
        <v>3</v>
      </c>
      <c r="M163" s="386"/>
      <c r="N163" s="386"/>
      <c r="O163" s="387"/>
      <c r="P163" s="385">
        <v>4</v>
      </c>
      <c r="Q163" s="386"/>
      <c r="R163" s="386"/>
      <c r="S163" s="387"/>
      <c r="T163" s="385">
        <v>5</v>
      </c>
      <c r="U163" s="386"/>
      <c r="V163" s="386"/>
      <c r="W163" s="387"/>
      <c r="X163" s="385">
        <v>6</v>
      </c>
      <c r="Y163" s="386"/>
      <c r="Z163" s="386"/>
      <c r="AA163" s="387"/>
      <c r="AB163" s="385">
        <v>7</v>
      </c>
      <c r="AC163" s="386"/>
      <c r="AD163" s="386"/>
      <c r="AE163" s="387"/>
      <c r="AG163" s="147"/>
    </row>
    <row r="164" spans="1:35" ht="24" customHeight="1" thickTop="1">
      <c r="B164" s="326" t="s">
        <v>108</v>
      </c>
      <c r="C164" s="327"/>
      <c r="D164" s="327"/>
      <c r="E164" s="327"/>
      <c r="F164" s="328"/>
      <c r="G164" s="69">
        <v>1</v>
      </c>
      <c r="H164" s="389"/>
      <c r="I164" s="348"/>
      <c r="J164" s="348"/>
      <c r="K164" s="348"/>
      <c r="L164" s="348"/>
      <c r="M164" s="348"/>
      <c r="N164" s="348"/>
      <c r="O164" s="348"/>
      <c r="P164" s="348"/>
      <c r="Q164" s="348"/>
      <c r="R164" s="348"/>
      <c r="S164" s="348"/>
      <c r="T164" s="348"/>
      <c r="U164" s="348"/>
      <c r="V164" s="348"/>
      <c r="W164" s="348"/>
      <c r="X164" s="348"/>
      <c r="Y164" s="348"/>
      <c r="Z164" s="348"/>
      <c r="AA164" s="348"/>
      <c r="AB164" s="348"/>
      <c r="AC164" s="348"/>
      <c r="AD164" s="348"/>
      <c r="AE164" s="388"/>
      <c r="AG164" s="216">
        <f>SUM(12-COUNTA(H164:J164,L164,N164,P164,R164,T164,V164,X164,Z164,AB164,AD164))</f>
        <v>12</v>
      </c>
      <c r="AI164" s="152"/>
    </row>
    <row r="165" spans="1:35" ht="24" customHeight="1" thickBot="1">
      <c r="B165" s="326" t="s">
        <v>109</v>
      </c>
      <c r="C165" s="327"/>
      <c r="D165" s="327"/>
      <c r="E165" s="327"/>
      <c r="F165" s="328"/>
      <c r="G165" s="69">
        <v>2</v>
      </c>
      <c r="H165" s="340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341"/>
      <c r="T165" s="341"/>
      <c r="U165" s="341"/>
      <c r="V165" s="341"/>
      <c r="W165" s="341"/>
      <c r="X165" s="341"/>
      <c r="Y165" s="341"/>
      <c r="Z165" s="341"/>
      <c r="AA165" s="341"/>
      <c r="AB165" s="341"/>
      <c r="AC165" s="341"/>
      <c r="AD165" s="341"/>
      <c r="AE165" s="342"/>
      <c r="AG165" s="216">
        <f>SUM(12-COUNTA(H165:J165,L165,N165,P165,R165,T165,V165,X165,Z165,AB165,AD165))</f>
        <v>12</v>
      </c>
    </row>
    <row r="166" spans="1:35" ht="13.5" thickTop="1"/>
    <row r="167" spans="1:35" ht="12.75" customHeight="1">
      <c r="B167" s="590" t="s">
        <v>33</v>
      </c>
      <c r="C167" s="590"/>
      <c r="D167" s="590"/>
      <c r="E167" s="590"/>
      <c r="F167" s="590"/>
      <c r="G167" s="590"/>
      <c r="H167" s="590"/>
      <c r="I167" s="590"/>
      <c r="J167" s="590"/>
      <c r="K167" s="590"/>
      <c r="L167" s="590"/>
      <c r="M167" s="590"/>
      <c r="N167" s="590"/>
      <c r="O167" s="590"/>
      <c r="P167" s="590"/>
      <c r="Q167" s="590"/>
      <c r="R167" s="590"/>
      <c r="S167" s="590"/>
      <c r="T167" s="590"/>
      <c r="U167" s="590"/>
      <c r="V167" s="590"/>
      <c r="W167" s="590"/>
      <c r="X167" s="590"/>
      <c r="Y167" s="590"/>
      <c r="Z167" s="590"/>
      <c r="AA167" s="590"/>
      <c r="AB167" s="590"/>
      <c r="AC167" s="590"/>
      <c r="AD167" s="590"/>
      <c r="AE167" s="590"/>
    </row>
    <row r="168" spans="1:35" s="55" customFormat="1" ht="24.75" customHeight="1">
      <c r="A168" s="162" t="s">
        <v>6900</v>
      </c>
      <c r="B168" s="587" t="s">
        <v>70</v>
      </c>
      <c r="C168" s="591"/>
      <c r="D168" s="591"/>
      <c r="E168" s="591"/>
      <c r="F168" s="591"/>
      <c r="G168" s="591"/>
      <c r="H168" s="591"/>
      <c r="I168" s="591"/>
      <c r="J168" s="591"/>
      <c r="K168" s="591"/>
      <c r="L168" s="591"/>
      <c r="M168" s="591"/>
      <c r="N168" s="591"/>
      <c r="O168" s="591"/>
      <c r="P168" s="592"/>
      <c r="Q168" s="593" t="s">
        <v>5</v>
      </c>
      <c r="R168" s="593"/>
      <c r="S168" s="593"/>
      <c r="T168" s="593"/>
      <c r="U168" s="593"/>
      <c r="V168" s="593"/>
      <c r="W168" s="593"/>
      <c r="X168" s="593"/>
      <c r="Y168" s="593"/>
      <c r="Z168" s="593"/>
      <c r="AA168" s="593"/>
      <c r="AB168" s="593"/>
      <c r="AC168" s="593"/>
      <c r="AD168" s="593"/>
      <c r="AE168" s="593"/>
      <c r="AG168" s="147"/>
    </row>
    <row r="169" spans="1:35" s="55" customFormat="1" ht="15.75" customHeight="1" thickBot="1">
      <c r="A169" s="80"/>
      <c r="B169" s="587">
        <v>0</v>
      </c>
      <c r="C169" s="588"/>
      <c r="D169" s="588"/>
      <c r="E169" s="588"/>
      <c r="F169" s="588"/>
      <c r="G169" s="588"/>
      <c r="H169" s="588"/>
      <c r="I169" s="588"/>
      <c r="J169" s="588"/>
      <c r="K169" s="588"/>
      <c r="L169" s="588"/>
      <c r="M169" s="588"/>
      <c r="N169" s="588"/>
      <c r="O169" s="588"/>
      <c r="P169" s="589"/>
      <c r="Q169" s="427">
        <v>1</v>
      </c>
      <c r="R169" s="427"/>
      <c r="S169" s="427"/>
      <c r="T169" s="427"/>
      <c r="U169" s="427"/>
      <c r="V169" s="427"/>
      <c r="W169" s="427"/>
      <c r="X169" s="427"/>
      <c r="Y169" s="427"/>
      <c r="Z169" s="427"/>
      <c r="AA169" s="427"/>
      <c r="AB169" s="427"/>
      <c r="AC169" s="427"/>
      <c r="AD169" s="427"/>
      <c r="AE169" s="427"/>
      <c r="AG169" s="147"/>
    </row>
    <row r="170" spans="1:35" s="40" customFormat="1" ht="24.75" customHeight="1" thickTop="1">
      <c r="A170" s="80"/>
      <c r="B170" s="502" t="s">
        <v>6891</v>
      </c>
      <c r="C170" s="502"/>
      <c r="D170" s="502"/>
      <c r="E170" s="502"/>
      <c r="F170" s="502"/>
      <c r="G170" s="502"/>
      <c r="H170" s="502"/>
      <c r="I170" s="502"/>
      <c r="J170" s="502"/>
      <c r="K170" s="502"/>
      <c r="L170" s="502"/>
      <c r="M170" s="502"/>
      <c r="N170" s="502"/>
      <c r="O170" s="502"/>
      <c r="P170" s="69">
        <v>1</v>
      </c>
      <c r="Q170" s="594"/>
      <c r="R170" s="595"/>
      <c r="S170" s="595"/>
      <c r="T170" s="595"/>
      <c r="U170" s="595"/>
      <c r="V170" s="595"/>
      <c r="W170" s="595"/>
      <c r="X170" s="595"/>
      <c r="Y170" s="595"/>
      <c r="Z170" s="595"/>
      <c r="AA170" s="595"/>
      <c r="AB170" s="595"/>
      <c r="AC170" s="595"/>
      <c r="AD170" s="595"/>
      <c r="AE170" s="596"/>
      <c r="AG170" s="146">
        <f>SUM(1-COUNTA(Q170))</f>
        <v>1</v>
      </c>
    </row>
    <row r="171" spans="1:35" s="40" customFormat="1" ht="24.75" customHeight="1">
      <c r="A171" s="80"/>
      <c r="B171" s="502" t="s">
        <v>6892</v>
      </c>
      <c r="C171" s="502"/>
      <c r="D171" s="502"/>
      <c r="E171" s="502"/>
      <c r="F171" s="502"/>
      <c r="G171" s="502"/>
      <c r="H171" s="502"/>
      <c r="I171" s="502"/>
      <c r="J171" s="502"/>
      <c r="K171" s="502"/>
      <c r="L171" s="502"/>
      <c r="M171" s="502"/>
      <c r="N171" s="502"/>
      <c r="O171" s="502"/>
      <c r="P171" s="69">
        <v>2</v>
      </c>
      <c r="Q171" s="597"/>
      <c r="R171" s="598"/>
      <c r="S171" s="598"/>
      <c r="T171" s="598"/>
      <c r="U171" s="598"/>
      <c r="V171" s="598"/>
      <c r="W171" s="598"/>
      <c r="X171" s="598"/>
      <c r="Y171" s="598"/>
      <c r="Z171" s="598"/>
      <c r="AA171" s="598"/>
      <c r="AB171" s="598"/>
      <c r="AC171" s="598"/>
      <c r="AD171" s="598"/>
      <c r="AE171" s="599"/>
      <c r="AG171" s="146">
        <f t="shared" ref="AG171:AG174" si="11">SUM(1-COUNTA(Q171))</f>
        <v>1</v>
      </c>
    </row>
    <row r="172" spans="1:35" s="40" customFormat="1" ht="24.75" customHeight="1" thickBot="1">
      <c r="A172" s="80"/>
      <c r="B172" s="502" t="s">
        <v>6893</v>
      </c>
      <c r="C172" s="502"/>
      <c r="D172" s="502"/>
      <c r="E172" s="502"/>
      <c r="F172" s="502"/>
      <c r="G172" s="502"/>
      <c r="H172" s="502"/>
      <c r="I172" s="502"/>
      <c r="J172" s="502"/>
      <c r="K172" s="502"/>
      <c r="L172" s="502"/>
      <c r="M172" s="502"/>
      <c r="N172" s="502"/>
      <c r="O172" s="502"/>
      <c r="P172" s="69">
        <v>3</v>
      </c>
      <c r="Q172" s="600"/>
      <c r="R172" s="601"/>
      <c r="S172" s="601"/>
      <c r="T172" s="601"/>
      <c r="U172" s="601"/>
      <c r="V172" s="601"/>
      <c r="W172" s="601"/>
      <c r="X172" s="601"/>
      <c r="Y172" s="601"/>
      <c r="Z172" s="601"/>
      <c r="AA172" s="601"/>
      <c r="AB172" s="601"/>
      <c r="AC172" s="601"/>
      <c r="AD172" s="601"/>
      <c r="AE172" s="602"/>
      <c r="AG172" s="146">
        <f t="shared" si="11"/>
        <v>1</v>
      </c>
    </row>
    <row r="173" spans="1:35" ht="14.25" thickTop="1" thickBot="1"/>
    <row r="174" spans="1:35" s="55" customFormat="1" ht="24.75" customHeight="1" thickTop="1" thickBot="1">
      <c r="A174" s="80"/>
      <c r="B174" s="620" t="s">
        <v>6894</v>
      </c>
      <c r="C174" s="621"/>
      <c r="D174" s="621"/>
      <c r="E174" s="621"/>
      <c r="F174" s="621"/>
      <c r="G174" s="621"/>
      <c r="H174" s="621"/>
      <c r="I174" s="621"/>
      <c r="J174" s="621"/>
      <c r="K174" s="621"/>
      <c r="L174" s="621"/>
      <c r="M174" s="621"/>
      <c r="N174" s="621"/>
      <c r="O174" s="621"/>
      <c r="P174" s="621"/>
      <c r="Q174" s="622"/>
      <c r="R174" s="623"/>
      <c r="S174" s="623"/>
      <c r="T174" s="623"/>
      <c r="U174" s="623"/>
      <c r="V174" s="623"/>
      <c r="W174" s="623"/>
      <c r="X174" s="623"/>
      <c r="Y174" s="623"/>
      <c r="Z174" s="623"/>
      <c r="AA174" s="623"/>
      <c r="AB174" s="623"/>
      <c r="AC174" s="623"/>
      <c r="AD174" s="623"/>
      <c r="AE174" s="624"/>
      <c r="AG174" s="146">
        <f t="shared" si="11"/>
        <v>1</v>
      </c>
    </row>
    <row r="175" spans="1:35" ht="13.5" thickTop="1"/>
    <row r="176" spans="1:35" ht="19.5" customHeight="1">
      <c r="B176" s="339" t="s">
        <v>6895</v>
      </c>
      <c r="C176" s="339"/>
      <c r="D176" s="339"/>
      <c r="E176" s="339"/>
      <c r="F176" s="339"/>
      <c r="G176" s="339"/>
      <c r="H176" s="339"/>
      <c r="I176" s="339"/>
      <c r="J176" s="339"/>
      <c r="K176" s="339"/>
      <c r="L176" s="339"/>
      <c r="M176" s="339"/>
      <c r="N176" s="339"/>
      <c r="O176" s="339"/>
      <c r="P176" s="339"/>
      <c r="Q176" s="339"/>
      <c r="R176" s="339"/>
      <c r="S176" s="339"/>
      <c r="T176" s="339"/>
      <c r="U176" s="339"/>
      <c r="V176" s="339"/>
      <c r="W176" s="339"/>
      <c r="X176" s="339"/>
      <c r="Y176" s="339"/>
      <c r="Z176" s="339"/>
      <c r="AA176" s="339"/>
      <c r="AB176" s="339"/>
      <c r="AC176" s="339"/>
      <c r="AD176" s="339"/>
      <c r="AE176" s="339"/>
    </row>
    <row r="177" spans="2:35" ht="21" customHeight="1" thickBot="1">
      <c r="B177" s="440" t="s">
        <v>34</v>
      </c>
      <c r="C177" s="625"/>
      <c r="D177" s="625"/>
      <c r="E177" s="625"/>
      <c r="F177" s="625"/>
      <c r="G177" s="625"/>
      <c r="H177" s="625"/>
      <c r="I177" s="625"/>
      <c r="J177" s="625"/>
      <c r="K177" s="625"/>
      <c r="L177" s="625"/>
      <c r="M177" s="625"/>
      <c r="N177" s="464"/>
      <c r="O177" s="525"/>
      <c r="Q177" s="440" t="s">
        <v>35</v>
      </c>
      <c r="R177" s="625"/>
      <c r="S177" s="625"/>
      <c r="T177" s="625"/>
      <c r="U177" s="625"/>
      <c r="V177" s="625"/>
      <c r="W177" s="625"/>
      <c r="X177" s="625"/>
      <c r="Y177" s="625"/>
      <c r="Z177" s="625"/>
      <c r="AA177" s="625"/>
      <c r="AB177" s="625"/>
      <c r="AC177" s="625"/>
      <c r="AD177" s="625"/>
      <c r="AE177" s="632"/>
    </row>
    <row r="178" spans="2:35" ht="37.5" customHeight="1" thickTop="1">
      <c r="B178" s="617" t="s">
        <v>6940</v>
      </c>
      <c r="C178" s="618"/>
      <c r="D178" s="618"/>
      <c r="E178" s="618"/>
      <c r="F178" s="618"/>
      <c r="G178" s="618"/>
      <c r="H178" s="618"/>
      <c r="I178" s="618"/>
      <c r="J178" s="618"/>
      <c r="K178" s="618"/>
      <c r="L178" s="619"/>
      <c r="M178" s="69">
        <v>1</v>
      </c>
      <c r="N178" s="626" t="s">
        <v>62</v>
      </c>
      <c r="O178" s="627"/>
      <c r="Q178" s="444" t="s">
        <v>36</v>
      </c>
      <c r="R178" s="313"/>
      <c r="S178" s="313"/>
      <c r="T178" s="313"/>
      <c r="U178" s="445"/>
      <c r="V178" s="87">
        <v>1</v>
      </c>
      <c r="W178" s="309" t="s">
        <v>6903</v>
      </c>
      <c r="X178" s="640"/>
      <c r="Y178" s="626" t="s">
        <v>62</v>
      </c>
      <c r="Z178" s="627"/>
      <c r="AA178" s="637" t="s">
        <v>6941</v>
      </c>
      <c r="AB178" s="638"/>
      <c r="AC178" s="639"/>
      <c r="AD178" s="626"/>
      <c r="AE178" s="627"/>
      <c r="AG178" s="146">
        <f>SUM(1-COUNTA(AD178))+COUNTIF(N178,"Wybierz z listy")+COUNTBLANK(N178)+COUNTIF(Y178,"Wybierz z listy")+COUNTBLANK(Y178)</f>
        <v>3</v>
      </c>
    </row>
    <row r="179" spans="2:35" ht="37.5" customHeight="1">
      <c r="B179" s="617" t="s">
        <v>457</v>
      </c>
      <c r="C179" s="618"/>
      <c r="D179" s="618"/>
      <c r="E179" s="618"/>
      <c r="F179" s="618"/>
      <c r="G179" s="618"/>
      <c r="H179" s="618"/>
      <c r="I179" s="618"/>
      <c r="J179" s="618"/>
      <c r="K179" s="618"/>
      <c r="L179" s="619"/>
      <c r="M179" s="69">
        <v>2</v>
      </c>
      <c r="N179" s="628" t="s">
        <v>62</v>
      </c>
      <c r="O179" s="629"/>
      <c r="Q179" s="444" t="s">
        <v>6901</v>
      </c>
      <c r="R179" s="313"/>
      <c r="S179" s="313"/>
      <c r="T179" s="313"/>
      <c r="U179" s="445"/>
      <c r="V179" s="87">
        <v>2</v>
      </c>
      <c r="W179" s="309" t="s">
        <v>6903</v>
      </c>
      <c r="X179" s="640"/>
      <c r="Y179" s="628" t="s">
        <v>62</v>
      </c>
      <c r="Z179" s="629"/>
      <c r="AA179" s="637" t="s">
        <v>6942</v>
      </c>
      <c r="AB179" s="638"/>
      <c r="AC179" s="639"/>
      <c r="AD179" s="628"/>
      <c r="AE179" s="629"/>
      <c r="AG179" s="146">
        <f>SUM(1-COUNTA(AD179))+COUNTIF(N179,"Wybierz z listy")+COUNTBLANK(N179)+COUNTIF(Y179,"Wybierz z listy")+COUNTBLANK(Y179)</f>
        <v>3</v>
      </c>
    </row>
    <row r="180" spans="2:35" ht="37.5" customHeight="1" thickBot="1">
      <c r="B180" s="617" t="s">
        <v>458</v>
      </c>
      <c r="C180" s="618"/>
      <c r="D180" s="618"/>
      <c r="E180" s="618"/>
      <c r="F180" s="618"/>
      <c r="G180" s="618"/>
      <c r="H180" s="618"/>
      <c r="I180" s="618"/>
      <c r="J180" s="618"/>
      <c r="K180" s="618"/>
      <c r="L180" s="619"/>
      <c r="M180" s="69">
        <v>3</v>
      </c>
      <c r="N180" s="628" t="s">
        <v>62</v>
      </c>
      <c r="O180" s="629"/>
      <c r="Q180" s="312" t="s">
        <v>6902</v>
      </c>
      <c r="R180" s="633"/>
      <c r="S180" s="633"/>
      <c r="T180" s="633"/>
      <c r="U180" s="634"/>
      <c r="V180" s="73">
        <v>3</v>
      </c>
      <c r="W180" s="309" t="s">
        <v>6903</v>
      </c>
      <c r="X180" s="640"/>
      <c r="Y180" s="635" t="s">
        <v>62</v>
      </c>
      <c r="Z180" s="636"/>
      <c r="AA180" s="637" t="s">
        <v>6943</v>
      </c>
      <c r="AB180" s="638"/>
      <c r="AC180" s="639"/>
      <c r="AD180" s="635"/>
      <c r="AE180" s="636"/>
      <c r="AG180" s="146">
        <f>SUM(1-COUNTA(AD180))+COUNTIF(N180,"Wybierz z listy")+COUNTBLANK(N180)+COUNTIF(Y180,"Wybierz z listy")+COUNTBLANK(Y180)</f>
        <v>3</v>
      </c>
    </row>
    <row r="181" spans="2:35" ht="37.5" customHeight="1" thickTop="1">
      <c r="B181" s="617" t="s">
        <v>459</v>
      </c>
      <c r="C181" s="618"/>
      <c r="D181" s="618"/>
      <c r="E181" s="618"/>
      <c r="F181" s="618"/>
      <c r="G181" s="618"/>
      <c r="H181" s="618"/>
      <c r="I181" s="618"/>
      <c r="J181" s="618"/>
      <c r="K181" s="618"/>
      <c r="L181" s="619"/>
      <c r="M181" s="69">
        <v>4</v>
      </c>
      <c r="N181" s="628" t="s">
        <v>62</v>
      </c>
      <c r="O181" s="629"/>
      <c r="Q181" s="305" t="s">
        <v>6904</v>
      </c>
      <c r="R181" s="305"/>
      <c r="S181" s="305"/>
      <c r="T181" s="305"/>
      <c r="U181" s="305"/>
      <c r="V181" s="305"/>
      <c r="W181" s="305"/>
      <c r="X181" s="305"/>
      <c r="Y181" s="305"/>
      <c r="Z181" s="305"/>
      <c r="AA181" s="305"/>
      <c r="AB181" s="305"/>
      <c r="AC181" s="305"/>
      <c r="AD181" s="305"/>
      <c r="AE181" s="305"/>
      <c r="AG181" s="146">
        <f>COUNTIF(N181,"Wybierz z listy")+COUNTBLANK(N181)</f>
        <v>1</v>
      </c>
    </row>
    <row r="182" spans="2:35" ht="17.25" customHeight="1">
      <c r="B182" s="467" t="s">
        <v>460</v>
      </c>
      <c r="C182" s="664"/>
      <c r="D182" s="664"/>
      <c r="E182" s="664"/>
      <c r="F182" s="664"/>
      <c r="G182" s="664"/>
      <c r="H182" s="664"/>
      <c r="I182" s="664"/>
      <c r="J182" s="664"/>
      <c r="K182" s="664"/>
      <c r="L182" s="665"/>
      <c r="M182" s="672">
        <v>5</v>
      </c>
      <c r="N182" s="628" t="s">
        <v>62</v>
      </c>
      <c r="O182" s="629"/>
      <c r="Q182" s="314" t="s">
        <v>70</v>
      </c>
      <c r="R182" s="315"/>
      <c r="S182" s="315"/>
      <c r="T182" s="315"/>
      <c r="U182" s="315"/>
      <c r="V182" s="315"/>
      <c r="W182" s="315"/>
      <c r="X182" s="316"/>
      <c r="Y182" s="309" t="s">
        <v>16</v>
      </c>
      <c r="Z182" s="310"/>
      <c r="AA182" s="310"/>
      <c r="AB182" s="310"/>
      <c r="AC182" s="310"/>
      <c r="AD182" s="310"/>
      <c r="AE182" s="311"/>
      <c r="AG182" s="349">
        <f>COUNTIF(N182,"Wybierz z listy")+COUNTBLANK(N182)</f>
        <v>1</v>
      </c>
    </row>
    <row r="183" spans="2:35" ht="26.25" customHeight="1">
      <c r="B183" s="666"/>
      <c r="C183" s="667"/>
      <c r="D183" s="667"/>
      <c r="E183" s="667"/>
      <c r="F183" s="667"/>
      <c r="G183" s="667"/>
      <c r="H183" s="667"/>
      <c r="I183" s="667"/>
      <c r="J183" s="667"/>
      <c r="K183" s="667"/>
      <c r="L183" s="668"/>
      <c r="M183" s="673"/>
      <c r="N183" s="628"/>
      <c r="O183" s="629"/>
      <c r="Q183" s="321"/>
      <c r="R183" s="322"/>
      <c r="S183" s="322"/>
      <c r="T183" s="322"/>
      <c r="U183" s="322"/>
      <c r="V183" s="322"/>
      <c r="W183" s="322"/>
      <c r="X183" s="323"/>
      <c r="Y183" s="384" t="s">
        <v>6905</v>
      </c>
      <c r="Z183" s="442"/>
      <c r="AA183" s="442" t="s">
        <v>37</v>
      </c>
      <c r="AB183" s="442"/>
      <c r="AC183" s="442"/>
      <c r="AD183" s="442" t="s">
        <v>38</v>
      </c>
      <c r="AE183" s="442"/>
      <c r="AG183" s="349"/>
    </row>
    <row r="184" spans="2:35" ht="15" customHeight="1" thickBot="1">
      <c r="B184" s="669"/>
      <c r="C184" s="670"/>
      <c r="D184" s="670"/>
      <c r="E184" s="670"/>
      <c r="F184" s="670"/>
      <c r="G184" s="670"/>
      <c r="H184" s="670"/>
      <c r="I184" s="670"/>
      <c r="J184" s="670"/>
      <c r="K184" s="670"/>
      <c r="L184" s="671"/>
      <c r="M184" s="674"/>
      <c r="N184" s="628"/>
      <c r="O184" s="629"/>
      <c r="Q184" s="293">
        <v>0</v>
      </c>
      <c r="R184" s="294"/>
      <c r="S184" s="294"/>
      <c r="T184" s="294"/>
      <c r="U184" s="294"/>
      <c r="V184" s="294"/>
      <c r="W184" s="294"/>
      <c r="X184" s="295"/>
      <c r="Y184" s="424">
        <v>1</v>
      </c>
      <c r="Z184" s="426"/>
      <c r="AA184" s="424">
        <v>2</v>
      </c>
      <c r="AB184" s="425"/>
      <c r="AC184" s="426"/>
      <c r="AD184" s="424">
        <v>3</v>
      </c>
      <c r="AE184" s="426"/>
      <c r="AG184" s="349"/>
    </row>
    <row r="185" spans="2:35" ht="37.5" customHeight="1" thickTop="1">
      <c r="B185" s="617" t="s">
        <v>461</v>
      </c>
      <c r="C185" s="618"/>
      <c r="D185" s="618"/>
      <c r="E185" s="618"/>
      <c r="F185" s="618"/>
      <c r="G185" s="618"/>
      <c r="H185" s="618"/>
      <c r="I185" s="618"/>
      <c r="J185" s="618"/>
      <c r="K185" s="618"/>
      <c r="L185" s="619"/>
      <c r="M185" s="69">
        <v>6</v>
      </c>
      <c r="N185" s="628" t="s">
        <v>62</v>
      </c>
      <c r="O185" s="629"/>
      <c r="Q185" s="312" t="s">
        <v>39</v>
      </c>
      <c r="R185" s="633"/>
      <c r="S185" s="633"/>
      <c r="T185" s="633"/>
      <c r="U185" s="633"/>
      <c r="V185" s="633"/>
      <c r="W185" s="634"/>
      <c r="X185" s="69">
        <v>1</v>
      </c>
      <c r="Y185" s="656" t="s">
        <v>469</v>
      </c>
      <c r="Z185" s="657"/>
      <c r="AA185" s="643"/>
      <c r="AB185" s="644"/>
      <c r="AC185" s="645"/>
      <c r="AD185" s="646"/>
      <c r="AE185" s="647"/>
      <c r="AG185" s="146">
        <f>COUNTIF(N185,"Wybierz z listy")+COUNTBLANK(N185)+SUM(2-COUNTA(AA185:AE185))</f>
        <v>3</v>
      </c>
      <c r="AI185" s="152"/>
    </row>
    <row r="186" spans="2:35" ht="37.5" customHeight="1">
      <c r="B186" s="617" t="s">
        <v>462</v>
      </c>
      <c r="C186" s="618"/>
      <c r="D186" s="618"/>
      <c r="E186" s="618"/>
      <c r="F186" s="618"/>
      <c r="G186" s="618"/>
      <c r="H186" s="618"/>
      <c r="I186" s="618"/>
      <c r="J186" s="618"/>
      <c r="K186" s="618"/>
      <c r="L186" s="619"/>
      <c r="M186" s="69">
        <v>7</v>
      </c>
      <c r="N186" s="628" t="s">
        <v>62</v>
      </c>
      <c r="O186" s="629"/>
      <c r="Q186" s="312" t="s">
        <v>40</v>
      </c>
      <c r="R186" s="633"/>
      <c r="S186" s="633"/>
      <c r="T186" s="633"/>
      <c r="U186" s="633"/>
      <c r="V186" s="633"/>
      <c r="W186" s="634"/>
      <c r="X186" s="69">
        <v>2</v>
      </c>
      <c r="Y186" s="658" t="s">
        <v>469</v>
      </c>
      <c r="Z186" s="442"/>
      <c r="AA186" s="648"/>
      <c r="AB186" s="648"/>
      <c r="AC186" s="648"/>
      <c r="AD186" s="648"/>
      <c r="AE186" s="649"/>
      <c r="AG186" s="146">
        <f>COUNTIF(N186,"Wybierz z listy")+COUNTBLANK(N186)+SUM(2-COUNTA(AA186:AE186))</f>
        <v>3</v>
      </c>
    </row>
    <row r="187" spans="2:35" ht="37.5" customHeight="1">
      <c r="B187" s="617" t="s">
        <v>463</v>
      </c>
      <c r="C187" s="618"/>
      <c r="D187" s="618"/>
      <c r="E187" s="618"/>
      <c r="F187" s="618"/>
      <c r="G187" s="618"/>
      <c r="H187" s="618"/>
      <c r="I187" s="618"/>
      <c r="J187" s="618"/>
      <c r="K187" s="618"/>
      <c r="L187" s="619"/>
      <c r="M187" s="69">
        <v>8</v>
      </c>
      <c r="N187" s="628" t="s">
        <v>62</v>
      </c>
      <c r="O187" s="629"/>
      <c r="Q187" s="312" t="s">
        <v>41</v>
      </c>
      <c r="R187" s="633"/>
      <c r="S187" s="633"/>
      <c r="T187" s="633"/>
      <c r="U187" s="633"/>
      <c r="V187" s="633"/>
      <c r="W187" s="634"/>
      <c r="X187" s="69">
        <v>3</v>
      </c>
      <c r="Y187" s="659"/>
      <c r="Z187" s="648"/>
      <c r="AA187" s="648"/>
      <c r="AB187" s="648"/>
      <c r="AC187" s="648"/>
      <c r="AD187" s="650" t="s">
        <v>469</v>
      </c>
      <c r="AE187" s="651"/>
      <c r="AG187" s="146">
        <f>COUNTIF(N187,"Wybierz z listy")+COUNTBLANK(N187)+SUM(2-COUNTA(AA187:AE187))</f>
        <v>2</v>
      </c>
    </row>
    <row r="188" spans="2:35" ht="37.5" customHeight="1">
      <c r="B188" s="617" t="s">
        <v>464</v>
      </c>
      <c r="C188" s="618"/>
      <c r="D188" s="618"/>
      <c r="E188" s="618"/>
      <c r="F188" s="618"/>
      <c r="G188" s="618"/>
      <c r="H188" s="618"/>
      <c r="I188" s="618"/>
      <c r="J188" s="618"/>
      <c r="K188" s="618"/>
      <c r="L188" s="619"/>
      <c r="M188" s="69">
        <v>9</v>
      </c>
      <c r="N188" s="628" t="s">
        <v>62</v>
      </c>
      <c r="O188" s="629"/>
      <c r="Q188" s="312" t="s">
        <v>42</v>
      </c>
      <c r="R188" s="633"/>
      <c r="S188" s="633"/>
      <c r="T188" s="633"/>
      <c r="U188" s="633"/>
      <c r="V188" s="633"/>
      <c r="W188" s="634"/>
      <c r="X188" s="69">
        <v>4</v>
      </c>
      <c r="Y188" s="658" t="s">
        <v>469</v>
      </c>
      <c r="Z188" s="442"/>
      <c r="AA188" s="648"/>
      <c r="AB188" s="648"/>
      <c r="AC188" s="648"/>
      <c r="AD188" s="648"/>
      <c r="AE188" s="649"/>
      <c r="AG188" s="146">
        <f>COUNTIF(N188,"Wybierz z listy")+COUNTBLANK(N188)+SUM(2-COUNTA(AA188:AE188))</f>
        <v>3</v>
      </c>
    </row>
    <row r="189" spans="2:35" ht="37.5" customHeight="1" thickBot="1">
      <c r="B189" s="617" t="s">
        <v>465</v>
      </c>
      <c r="C189" s="618"/>
      <c r="D189" s="618"/>
      <c r="E189" s="618"/>
      <c r="F189" s="618"/>
      <c r="G189" s="618"/>
      <c r="H189" s="618"/>
      <c r="I189" s="618"/>
      <c r="J189" s="618"/>
      <c r="K189" s="618"/>
      <c r="L189" s="619"/>
      <c r="M189" s="69">
        <v>10</v>
      </c>
      <c r="N189" s="628" t="s">
        <v>62</v>
      </c>
      <c r="O189" s="629"/>
      <c r="Q189" s="554" t="s">
        <v>43</v>
      </c>
      <c r="R189" s="641"/>
      <c r="S189" s="641"/>
      <c r="T189" s="641"/>
      <c r="U189" s="641"/>
      <c r="V189" s="641"/>
      <c r="W189" s="642"/>
      <c r="X189" s="253">
        <v>5</v>
      </c>
      <c r="Y189" s="660"/>
      <c r="Z189" s="654"/>
      <c r="AA189" s="652"/>
      <c r="AB189" s="653"/>
      <c r="AC189" s="654"/>
      <c r="AD189" s="652"/>
      <c r="AE189" s="655"/>
      <c r="AG189" s="146">
        <f>COUNTIF(N189,"Wybierz z listy")+COUNTBLANK(N189)+SUM(3-COUNTA(Y189:AE189))</f>
        <v>4</v>
      </c>
    </row>
    <row r="190" spans="2:35" ht="37.5" customHeight="1" thickTop="1">
      <c r="B190" s="617" t="s">
        <v>466</v>
      </c>
      <c r="C190" s="618"/>
      <c r="D190" s="618"/>
      <c r="E190" s="618"/>
      <c r="F190" s="618"/>
      <c r="G190" s="618"/>
      <c r="H190" s="618"/>
      <c r="I190" s="618"/>
      <c r="J190" s="618"/>
      <c r="K190" s="618"/>
      <c r="L190" s="619"/>
      <c r="M190" s="69">
        <v>11</v>
      </c>
      <c r="N190" s="628" t="s">
        <v>62</v>
      </c>
      <c r="O190" s="629"/>
      <c r="Q190" s="252"/>
      <c r="R190" s="252"/>
      <c r="S190" s="252"/>
      <c r="T190" s="252"/>
      <c r="U190" s="252"/>
      <c r="V190" s="252"/>
      <c r="W190" s="252"/>
      <c r="X190" s="252"/>
      <c r="Y190" s="252"/>
      <c r="Z190" s="252"/>
      <c r="AA190" s="252"/>
      <c r="AB190" s="252"/>
      <c r="AC190" s="252"/>
      <c r="AD190" s="252"/>
      <c r="AE190" s="252"/>
      <c r="AG190" s="251">
        <f>COUNTIF(N190,"Wybierz z listy")+COUNTBLANK(N190)</f>
        <v>1</v>
      </c>
    </row>
    <row r="191" spans="2:35" ht="37.5" customHeight="1">
      <c r="B191" s="617" t="s">
        <v>467</v>
      </c>
      <c r="C191" s="618"/>
      <c r="D191" s="618"/>
      <c r="E191" s="618"/>
      <c r="F191" s="618"/>
      <c r="G191" s="618"/>
      <c r="H191" s="618"/>
      <c r="I191" s="618"/>
      <c r="J191" s="618"/>
      <c r="K191" s="618"/>
      <c r="L191" s="619"/>
      <c r="M191" s="69">
        <v>12</v>
      </c>
      <c r="N191" s="628" t="s">
        <v>62</v>
      </c>
      <c r="O191" s="629"/>
      <c r="Q191" s="252"/>
      <c r="R191" s="252"/>
      <c r="S191" s="252"/>
      <c r="T191" s="252"/>
      <c r="U191" s="252"/>
      <c r="V191" s="252"/>
      <c r="W191" s="252"/>
      <c r="X191" s="252"/>
      <c r="Y191" s="252"/>
      <c r="Z191" s="252"/>
      <c r="AA191" s="252"/>
      <c r="AB191" s="252"/>
      <c r="AC191" s="252"/>
      <c r="AD191" s="252"/>
      <c r="AE191" s="252"/>
      <c r="AG191" s="251">
        <f t="shared" ref="AG191:AG192" si="12">COUNTIF(N191,"Wybierz z listy")+COUNTBLANK(N191)</f>
        <v>1</v>
      </c>
    </row>
    <row r="192" spans="2:35" ht="37.5" customHeight="1" thickBot="1">
      <c r="B192" s="617" t="s">
        <v>468</v>
      </c>
      <c r="C192" s="618"/>
      <c r="D192" s="618"/>
      <c r="E192" s="618"/>
      <c r="F192" s="618"/>
      <c r="G192" s="618"/>
      <c r="H192" s="618"/>
      <c r="I192" s="618"/>
      <c r="J192" s="618"/>
      <c r="K192" s="618"/>
      <c r="L192" s="619"/>
      <c r="M192" s="69">
        <v>13</v>
      </c>
      <c r="N192" s="630"/>
      <c r="O192" s="631"/>
      <c r="Q192" s="252"/>
      <c r="R192" s="252"/>
      <c r="S192" s="252"/>
      <c r="T192" s="252"/>
      <c r="U192" s="252"/>
      <c r="V192" s="252"/>
      <c r="W192" s="252"/>
      <c r="X192" s="252"/>
      <c r="Y192" s="252"/>
      <c r="Z192" s="252"/>
      <c r="AA192" s="252"/>
      <c r="AB192" s="252"/>
      <c r="AC192" s="252"/>
      <c r="AD192" s="252"/>
      <c r="AE192" s="252"/>
      <c r="AG192" s="251">
        <f t="shared" si="12"/>
        <v>1</v>
      </c>
    </row>
    <row r="193" spans="1:35" ht="13.5" thickTop="1"/>
    <row r="194" spans="1:35">
      <c r="B194" s="339" t="s">
        <v>6906</v>
      </c>
      <c r="C194" s="339"/>
      <c r="D194" s="339"/>
      <c r="E194" s="339"/>
      <c r="F194" s="339"/>
      <c r="G194" s="339"/>
      <c r="H194" s="339"/>
      <c r="I194" s="339"/>
      <c r="J194" s="339"/>
      <c r="K194" s="339"/>
      <c r="L194" s="339"/>
      <c r="M194" s="339"/>
      <c r="N194" s="339"/>
      <c r="O194" s="339"/>
      <c r="P194" s="339"/>
      <c r="Q194" s="339"/>
      <c r="R194" s="339"/>
      <c r="S194" s="339"/>
      <c r="T194" s="339"/>
      <c r="U194" s="339"/>
      <c r="V194" s="339"/>
      <c r="W194" s="339"/>
      <c r="X194" s="339"/>
      <c r="Y194" s="339"/>
      <c r="Z194" s="339"/>
      <c r="AA194" s="339"/>
      <c r="AB194" s="339"/>
      <c r="AC194" s="339"/>
      <c r="AD194" s="339"/>
      <c r="AE194" s="339"/>
    </row>
    <row r="195" spans="1:35" ht="18.75" customHeight="1">
      <c r="B195" s="314" t="s">
        <v>470</v>
      </c>
      <c r="C195" s="315"/>
      <c r="D195" s="315"/>
      <c r="E195" s="315"/>
      <c r="F195" s="315"/>
      <c r="G195" s="315"/>
      <c r="H195" s="315"/>
      <c r="I195" s="315"/>
      <c r="J195" s="315"/>
      <c r="K195" s="315"/>
      <c r="L195" s="315"/>
      <c r="M195" s="315"/>
      <c r="N195" s="315"/>
      <c r="O195" s="315"/>
      <c r="P195" s="316"/>
      <c r="Q195" s="417" t="s">
        <v>6907</v>
      </c>
      <c r="R195" s="315"/>
      <c r="S195" s="316"/>
      <c r="T195" s="661" t="s">
        <v>44</v>
      </c>
      <c r="U195" s="662"/>
      <c r="V195" s="662"/>
      <c r="W195" s="662"/>
      <c r="X195" s="662"/>
      <c r="Y195" s="663"/>
      <c r="Z195" s="309" t="s">
        <v>45</v>
      </c>
      <c r="AA195" s="310"/>
      <c r="AB195" s="310"/>
      <c r="AC195" s="310"/>
      <c r="AD195" s="310"/>
      <c r="AE195" s="311"/>
    </row>
    <row r="196" spans="1:35" ht="24.75" customHeight="1">
      <c r="B196" s="321"/>
      <c r="C196" s="322"/>
      <c r="D196" s="322"/>
      <c r="E196" s="322"/>
      <c r="F196" s="322"/>
      <c r="G196" s="322"/>
      <c r="H196" s="322"/>
      <c r="I196" s="322"/>
      <c r="J196" s="322"/>
      <c r="K196" s="322"/>
      <c r="L196" s="322"/>
      <c r="M196" s="322"/>
      <c r="N196" s="322"/>
      <c r="O196" s="322"/>
      <c r="P196" s="323"/>
      <c r="Q196" s="321"/>
      <c r="R196" s="322"/>
      <c r="S196" s="323"/>
      <c r="T196" s="309" t="s">
        <v>17</v>
      </c>
      <c r="U196" s="310"/>
      <c r="V196" s="311"/>
      <c r="W196" s="326" t="s">
        <v>6908</v>
      </c>
      <c r="X196" s="310"/>
      <c r="Y196" s="311"/>
      <c r="Z196" s="309" t="s">
        <v>17</v>
      </c>
      <c r="AA196" s="310"/>
      <c r="AB196" s="311"/>
      <c r="AC196" s="326" t="s">
        <v>6908</v>
      </c>
      <c r="AD196" s="310"/>
      <c r="AE196" s="311"/>
    </row>
    <row r="197" spans="1:35" ht="15" customHeight="1" thickBot="1">
      <c r="B197" s="309">
        <v>0</v>
      </c>
      <c r="C197" s="310"/>
      <c r="D197" s="310"/>
      <c r="E197" s="310"/>
      <c r="F197" s="310"/>
      <c r="G197" s="310"/>
      <c r="H197" s="310"/>
      <c r="I197" s="310"/>
      <c r="J197" s="310"/>
      <c r="K197" s="310"/>
      <c r="L197" s="310"/>
      <c r="M197" s="310"/>
      <c r="N197" s="310"/>
      <c r="O197" s="310"/>
      <c r="P197" s="311"/>
      <c r="Q197" s="314">
        <v>1</v>
      </c>
      <c r="R197" s="315"/>
      <c r="S197" s="316"/>
      <c r="T197" s="314">
        <v>2</v>
      </c>
      <c r="U197" s="315"/>
      <c r="V197" s="316"/>
      <c r="W197" s="314">
        <v>3</v>
      </c>
      <c r="X197" s="315"/>
      <c r="Y197" s="316"/>
      <c r="Z197" s="314">
        <v>4</v>
      </c>
      <c r="AA197" s="315"/>
      <c r="AB197" s="316"/>
      <c r="AC197" s="314">
        <v>5</v>
      </c>
      <c r="AD197" s="315"/>
      <c r="AE197" s="316"/>
    </row>
    <row r="198" spans="1:35" ht="38.25" customHeight="1" thickTop="1" thickBot="1">
      <c r="B198" s="309" t="s">
        <v>46</v>
      </c>
      <c r="C198" s="310"/>
      <c r="D198" s="310"/>
      <c r="E198" s="310"/>
      <c r="F198" s="310"/>
      <c r="G198" s="310"/>
      <c r="H198" s="310"/>
      <c r="I198" s="310"/>
      <c r="J198" s="310"/>
      <c r="K198" s="310"/>
      <c r="L198" s="310"/>
      <c r="M198" s="310"/>
      <c r="N198" s="310"/>
      <c r="O198" s="310"/>
      <c r="P198" s="310"/>
      <c r="Q198" s="661">
        <f>SUM(T198+Z198)</f>
        <v>0</v>
      </c>
      <c r="R198" s="686"/>
      <c r="S198" s="687"/>
      <c r="T198" s="688"/>
      <c r="U198" s="318"/>
      <c r="V198" s="319"/>
      <c r="W198" s="324"/>
      <c r="X198" s="318"/>
      <c r="Y198" s="319"/>
      <c r="Z198" s="324"/>
      <c r="AA198" s="318"/>
      <c r="AB198" s="319"/>
      <c r="AC198" s="324"/>
      <c r="AD198" s="318"/>
      <c r="AE198" s="325"/>
      <c r="AG198" s="146">
        <f>SUM(5-COUNTA(Q198,T198,W198,Z198,AC198))</f>
        <v>4</v>
      </c>
      <c r="AI198" s="152"/>
    </row>
    <row r="199" spans="1:35" ht="26.25" customHeight="1" thickTop="1" thickBot="1"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</row>
    <row r="200" spans="1:35" ht="26.25" customHeight="1" thickTop="1" thickBot="1">
      <c r="B200" s="444" t="s">
        <v>6909</v>
      </c>
      <c r="C200" s="313"/>
      <c r="D200" s="313"/>
      <c r="E200" s="313"/>
      <c r="F200" s="313"/>
      <c r="G200" s="313"/>
      <c r="H200" s="313"/>
      <c r="I200" s="313"/>
      <c r="J200" s="313"/>
      <c r="K200" s="313"/>
      <c r="L200" s="313"/>
      <c r="M200" s="313"/>
      <c r="N200" s="313"/>
      <c r="O200" s="313"/>
      <c r="P200" s="681"/>
      <c r="Q200" s="682"/>
      <c r="R200" s="683"/>
      <c r="S200" s="683"/>
      <c r="T200" s="683"/>
      <c r="U200" s="683"/>
      <c r="V200" s="683"/>
      <c r="W200" s="683"/>
      <c r="X200" s="683"/>
      <c r="Y200" s="683"/>
      <c r="Z200" s="683"/>
      <c r="AA200" s="683"/>
      <c r="AB200" s="683"/>
      <c r="AC200" s="683"/>
      <c r="AD200" s="683"/>
      <c r="AE200" s="684"/>
      <c r="AG200" s="146">
        <f>SUM(1-COUNTA(Q200))</f>
        <v>1</v>
      </c>
    </row>
    <row r="201" spans="1:35" ht="14.25" thickTop="1" thickBot="1"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</row>
    <row r="202" spans="1:35" ht="22.5" customHeight="1" thickTop="1" thickBot="1">
      <c r="B202" s="444" t="s">
        <v>6910</v>
      </c>
      <c r="C202" s="313"/>
      <c r="D202" s="313"/>
      <c r="E202" s="313"/>
      <c r="F202" s="313"/>
      <c r="G202" s="313"/>
      <c r="H202" s="313"/>
      <c r="I202" s="313"/>
      <c r="J202" s="313"/>
      <c r="K202" s="313"/>
      <c r="L202" s="313"/>
      <c r="M202" s="313"/>
      <c r="N202" s="313"/>
      <c r="O202" s="313"/>
      <c r="P202" s="675"/>
      <c r="Q202" s="685"/>
      <c r="R202" s="677"/>
      <c r="S202" s="677"/>
      <c r="T202" s="677"/>
      <c r="U202" s="677"/>
      <c r="V202" s="677"/>
      <c r="W202" s="677"/>
      <c r="X202" s="677"/>
      <c r="Y202" s="677"/>
      <c r="Z202" s="677"/>
      <c r="AA202" s="677"/>
      <c r="AB202" s="677"/>
      <c r="AC202" s="677"/>
      <c r="AD202" s="677"/>
      <c r="AE202" s="678"/>
      <c r="AG202" s="146">
        <f>SUM(1-COUNTA(Q202))</f>
        <v>1</v>
      </c>
    </row>
    <row r="203" spans="1:35" ht="14.25" thickTop="1" thickBot="1"/>
    <row r="204" spans="1:35" s="165" customFormat="1" ht="22.5" customHeight="1" thickTop="1" thickBot="1">
      <c r="A204" s="36"/>
      <c r="B204" s="444" t="s">
        <v>6949</v>
      </c>
      <c r="C204" s="313"/>
      <c r="D204" s="313"/>
      <c r="E204" s="313"/>
      <c r="F204" s="313"/>
      <c r="G204" s="313"/>
      <c r="H204" s="313"/>
      <c r="I204" s="313"/>
      <c r="J204" s="313"/>
      <c r="K204" s="313"/>
      <c r="L204" s="313"/>
      <c r="M204" s="313"/>
      <c r="N204" s="313"/>
      <c r="O204" s="313"/>
      <c r="P204" s="675"/>
      <c r="Q204" s="676"/>
      <c r="R204" s="677"/>
      <c r="S204" s="677"/>
      <c r="T204" s="677"/>
      <c r="U204" s="677"/>
      <c r="V204" s="677"/>
      <c r="W204" s="677"/>
      <c r="X204" s="677"/>
      <c r="Y204" s="677"/>
      <c r="Z204" s="677"/>
      <c r="AA204" s="677"/>
      <c r="AB204" s="677"/>
      <c r="AC204" s="677"/>
      <c r="AD204" s="677"/>
      <c r="AE204" s="678"/>
      <c r="AG204" s="166">
        <f>SUM(1-COUNTA(Q204))</f>
        <v>1</v>
      </c>
    </row>
    <row r="205" spans="1:35" ht="51" customHeight="1" thickTop="1">
      <c r="AG205" s="160"/>
    </row>
    <row r="206" spans="1:35" ht="31.5" customHeight="1">
      <c r="B206" s="679" t="str">
        <f>IF(AG206=0,"Wszystkie wymagane pola zostały wypełnione. Dziękujemy. Przejdź do arkusza MK","UWAGA: Wypełnij brakujace pola.")</f>
        <v>UWAGA: Wypełnij brakujace pola.</v>
      </c>
      <c r="C206" s="679"/>
      <c r="D206" s="679"/>
      <c r="E206" s="679"/>
      <c r="F206" s="679"/>
      <c r="G206" s="679"/>
      <c r="H206" s="679"/>
      <c r="I206" s="679"/>
      <c r="J206" s="679"/>
      <c r="K206" s="679"/>
      <c r="L206" s="679"/>
      <c r="M206" s="679"/>
      <c r="N206" s="679"/>
      <c r="O206" s="679"/>
      <c r="P206" s="679"/>
      <c r="Q206" s="679"/>
      <c r="R206" s="679"/>
      <c r="S206" s="679"/>
      <c r="T206" s="679"/>
      <c r="U206" s="679"/>
      <c r="V206" s="679"/>
      <c r="W206" s="679"/>
      <c r="X206" s="679"/>
      <c r="Y206" s="679"/>
      <c r="Z206" s="679"/>
      <c r="AA206" s="679"/>
      <c r="AB206" s="679"/>
      <c r="AC206" s="679"/>
      <c r="AD206" s="679"/>
      <c r="AE206" s="679"/>
      <c r="AF206" s="217"/>
      <c r="AG206" s="153">
        <f>SUM(AG5:AG205)</f>
        <v>258</v>
      </c>
    </row>
    <row r="207" spans="1:35" ht="14.25" customHeight="1"/>
    <row r="208" spans="1:35" s="90" customFormat="1" ht="42" customHeight="1">
      <c r="B208" s="284" t="s">
        <v>6995</v>
      </c>
      <c r="C208" s="284"/>
      <c r="D208" s="284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 s="284"/>
      <c r="U208" s="284"/>
      <c r="V208" s="284"/>
      <c r="W208" s="284"/>
      <c r="X208" s="284"/>
      <c r="Y208" s="284"/>
      <c r="Z208" s="284"/>
      <c r="AA208" s="284"/>
      <c r="AB208" s="284"/>
      <c r="AC208" s="284"/>
      <c r="AD208" s="284"/>
      <c r="AE208" s="284"/>
      <c r="AF208" s="284"/>
      <c r="AG208" s="284"/>
    </row>
    <row r="209" spans="13:26" ht="14.25">
      <c r="R209" s="250"/>
    </row>
    <row r="210" spans="13:26">
      <c r="M210" s="35"/>
      <c r="N210" s="35"/>
      <c r="O210" s="35"/>
      <c r="P210" s="35"/>
      <c r="Q210" s="35"/>
      <c r="R210" s="35"/>
      <c r="S210" s="35"/>
      <c r="T210" s="35"/>
      <c r="U210" s="35"/>
    </row>
    <row r="211" spans="13:26">
      <c r="M211" s="35"/>
      <c r="N211" s="35"/>
      <c r="O211" s="35"/>
      <c r="P211" s="35"/>
      <c r="Q211" s="35"/>
      <c r="R211" s="35"/>
      <c r="S211" s="35"/>
      <c r="T211" s="35"/>
      <c r="U211" s="35"/>
    </row>
    <row r="212" spans="13:26">
      <c r="M212" s="35"/>
      <c r="N212" s="35"/>
      <c r="O212" s="35"/>
      <c r="P212" s="35"/>
      <c r="Q212" s="35"/>
      <c r="R212" s="35"/>
      <c r="S212" s="35"/>
      <c r="T212" s="35"/>
      <c r="U212" s="35"/>
    </row>
    <row r="213" spans="13:26">
      <c r="M213" s="35"/>
      <c r="N213" s="35"/>
      <c r="O213" s="35"/>
      <c r="P213" s="35"/>
      <c r="Q213" s="35"/>
      <c r="R213" s="35"/>
      <c r="S213" s="35"/>
      <c r="T213" s="35"/>
      <c r="U213" s="35"/>
    </row>
    <row r="214" spans="13:26"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</row>
    <row r="215" spans="13:26">
      <c r="T215" s="35"/>
      <c r="U215" s="35"/>
      <c r="V215" s="35"/>
      <c r="W215" s="35"/>
      <c r="X215" s="35"/>
      <c r="Y215" s="35"/>
      <c r="Z215" s="35"/>
    </row>
  </sheetData>
  <sheetProtection sheet="1" objects="1" scenarios="1" selectLockedCells="1"/>
  <mergeCells count="664">
    <mergeCell ref="B122:AE123"/>
    <mergeCell ref="J162:K162"/>
    <mergeCell ref="H160:K161"/>
    <mergeCell ref="H159:O159"/>
    <mergeCell ref="H158:AE158"/>
    <mergeCell ref="B153:C153"/>
    <mergeCell ref="E153:G153"/>
    <mergeCell ref="E154:G154"/>
    <mergeCell ref="H155:AE155"/>
    <mergeCell ref="E155:G155"/>
    <mergeCell ref="B155:D155"/>
    <mergeCell ref="B125:AE125"/>
    <mergeCell ref="T126:AE126"/>
    <mergeCell ref="B128:S128"/>
    <mergeCell ref="T128:AE128"/>
    <mergeCell ref="B129:R129"/>
    <mergeCell ref="B130:R130"/>
    <mergeCell ref="B131:R131"/>
    <mergeCell ref="T131:Y131"/>
    <mergeCell ref="Z131:AE131"/>
    <mergeCell ref="T129:Y129"/>
    <mergeCell ref="Z129:AE129"/>
    <mergeCell ref="T130:Y130"/>
    <mergeCell ref="Z130:AE130"/>
    <mergeCell ref="X112:AA112"/>
    <mergeCell ref="AB112:AE112"/>
    <mergeCell ref="T110:W110"/>
    <mergeCell ref="X110:AA110"/>
    <mergeCell ref="AB110:AE110"/>
    <mergeCell ref="L111:O111"/>
    <mergeCell ref="P111:S111"/>
    <mergeCell ref="T111:W111"/>
    <mergeCell ref="X111:AA111"/>
    <mergeCell ref="AB111:AE111"/>
    <mergeCell ref="N90:O90"/>
    <mergeCell ref="P90:Q90"/>
    <mergeCell ref="R90:S90"/>
    <mergeCell ref="P113:S113"/>
    <mergeCell ref="AB105:AE105"/>
    <mergeCell ref="AB102:AE102"/>
    <mergeCell ref="AB103:AE103"/>
    <mergeCell ref="AB100:AE100"/>
    <mergeCell ref="AB101:AE101"/>
    <mergeCell ref="T106:W106"/>
    <mergeCell ref="L106:O106"/>
    <mergeCell ref="L107:O107"/>
    <mergeCell ref="P106:S106"/>
    <mergeCell ref="P107:S107"/>
    <mergeCell ref="T105:W105"/>
    <mergeCell ref="T108:W108"/>
    <mergeCell ref="X108:AA108"/>
    <mergeCell ref="AB108:AE108"/>
    <mergeCell ref="L109:O109"/>
    <mergeCell ref="P109:S109"/>
    <mergeCell ref="T109:W109"/>
    <mergeCell ref="X109:AA109"/>
    <mergeCell ref="AB109:AE109"/>
    <mergeCell ref="L112:O112"/>
    <mergeCell ref="T90:U90"/>
    <mergeCell ref="V90:W90"/>
    <mergeCell ref="X90:Y90"/>
    <mergeCell ref="Z90:AA90"/>
    <mergeCell ref="B97:B106"/>
    <mergeCell ref="T102:W102"/>
    <mergeCell ref="T103:W103"/>
    <mergeCell ref="T104:W104"/>
    <mergeCell ref="L100:O100"/>
    <mergeCell ref="L101:O101"/>
    <mergeCell ref="L102:O102"/>
    <mergeCell ref="L103:O103"/>
    <mergeCell ref="L104:O104"/>
    <mergeCell ref="L105:O105"/>
    <mergeCell ref="P102:S102"/>
    <mergeCell ref="P103:S103"/>
    <mergeCell ref="P104:S104"/>
    <mergeCell ref="P105:S105"/>
    <mergeCell ref="T101:W101"/>
    <mergeCell ref="L93:M93"/>
    <mergeCell ref="N93:O93"/>
    <mergeCell ref="P93:Q93"/>
    <mergeCell ref="R93:S93"/>
    <mergeCell ref="T93:U93"/>
    <mergeCell ref="B204:P204"/>
    <mergeCell ref="Q204:AE204"/>
    <mergeCell ref="B206:AE206"/>
    <mergeCell ref="AG68:AG74"/>
    <mergeCell ref="B200:P200"/>
    <mergeCell ref="Q200:AE200"/>
    <mergeCell ref="B202:P202"/>
    <mergeCell ref="Q202:AE202"/>
    <mergeCell ref="B197:P197"/>
    <mergeCell ref="Q197:S197"/>
    <mergeCell ref="T197:V197"/>
    <mergeCell ref="W197:Y197"/>
    <mergeCell ref="Z197:AB197"/>
    <mergeCell ref="AC197:AE197"/>
    <mergeCell ref="B198:P198"/>
    <mergeCell ref="Q198:S198"/>
    <mergeCell ref="T198:V198"/>
    <mergeCell ref="W198:Y198"/>
    <mergeCell ref="Z198:AB198"/>
    <mergeCell ref="AC198:AE198"/>
    <mergeCell ref="B194:AE194"/>
    <mergeCell ref="AB98:AE98"/>
    <mergeCell ref="B90:K90"/>
    <mergeCell ref="L90:M90"/>
    <mergeCell ref="N187:O187"/>
    <mergeCell ref="N188:O188"/>
    <mergeCell ref="N189:O189"/>
    <mergeCell ref="AD183:AE183"/>
    <mergeCell ref="B195:P196"/>
    <mergeCell ref="Q195:S196"/>
    <mergeCell ref="T195:Y195"/>
    <mergeCell ref="T196:V196"/>
    <mergeCell ref="W196:Y196"/>
    <mergeCell ref="Z195:AE195"/>
    <mergeCell ref="Z196:AB196"/>
    <mergeCell ref="AC196:AE196"/>
    <mergeCell ref="B182:L184"/>
    <mergeCell ref="M182:M184"/>
    <mergeCell ref="N182:O184"/>
    <mergeCell ref="Q184:X184"/>
    <mergeCell ref="Y182:AE182"/>
    <mergeCell ref="Y183:Z183"/>
    <mergeCell ref="AA183:AC183"/>
    <mergeCell ref="Y184:Z184"/>
    <mergeCell ref="AA184:AC184"/>
    <mergeCell ref="AD184:AE184"/>
    <mergeCell ref="Q182:X183"/>
    <mergeCell ref="B189:L189"/>
    <mergeCell ref="Q181:AE181"/>
    <mergeCell ref="Q185:W185"/>
    <mergeCell ref="Q186:W186"/>
    <mergeCell ref="Q187:W187"/>
    <mergeCell ref="Q188:W188"/>
    <mergeCell ref="Q189:W189"/>
    <mergeCell ref="N181:O181"/>
    <mergeCell ref="N185:O185"/>
    <mergeCell ref="N186:O186"/>
    <mergeCell ref="AA185:AC185"/>
    <mergeCell ref="AD185:AE185"/>
    <mergeCell ref="AA186:AC186"/>
    <mergeCell ref="AD186:AE186"/>
    <mergeCell ref="AA187:AC187"/>
    <mergeCell ref="AD187:AE187"/>
    <mergeCell ref="AA188:AC188"/>
    <mergeCell ref="AD188:AE188"/>
    <mergeCell ref="AA189:AC189"/>
    <mergeCell ref="AD189:AE189"/>
    <mergeCell ref="Y185:Z185"/>
    <mergeCell ref="Y186:Z186"/>
    <mergeCell ref="Y187:Z187"/>
    <mergeCell ref="Y188:Z188"/>
    <mergeCell ref="Y189:Z189"/>
    <mergeCell ref="Q179:U179"/>
    <mergeCell ref="Q178:U178"/>
    <mergeCell ref="AD179:AE179"/>
    <mergeCell ref="AD180:AE180"/>
    <mergeCell ref="Y178:Z178"/>
    <mergeCell ref="Y179:Z179"/>
    <mergeCell ref="Y180:Z180"/>
    <mergeCell ref="AA178:AC178"/>
    <mergeCell ref="AA179:AC179"/>
    <mergeCell ref="AA180:AC180"/>
    <mergeCell ref="W178:X178"/>
    <mergeCell ref="W179:X179"/>
    <mergeCell ref="W180:X180"/>
    <mergeCell ref="B190:L190"/>
    <mergeCell ref="B191:L191"/>
    <mergeCell ref="B192:L192"/>
    <mergeCell ref="B174:P174"/>
    <mergeCell ref="Q174:AE174"/>
    <mergeCell ref="B176:AE176"/>
    <mergeCell ref="B177:O177"/>
    <mergeCell ref="N178:O178"/>
    <mergeCell ref="B178:L178"/>
    <mergeCell ref="B179:L179"/>
    <mergeCell ref="B180:L180"/>
    <mergeCell ref="B181:L181"/>
    <mergeCell ref="B185:L185"/>
    <mergeCell ref="B186:L186"/>
    <mergeCell ref="B187:L187"/>
    <mergeCell ref="B188:L188"/>
    <mergeCell ref="N190:O190"/>
    <mergeCell ref="N191:O191"/>
    <mergeCell ref="N192:O192"/>
    <mergeCell ref="Q177:AE177"/>
    <mergeCell ref="AD178:AE178"/>
    <mergeCell ref="N179:O179"/>
    <mergeCell ref="N180:O180"/>
    <mergeCell ref="Q180:U180"/>
    <mergeCell ref="L99:O99"/>
    <mergeCell ref="B168:P168"/>
    <mergeCell ref="Q168:AE168"/>
    <mergeCell ref="B169:P169"/>
    <mergeCell ref="Q169:AE169"/>
    <mergeCell ref="B170:O170"/>
    <mergeCell ref="B171:O171"/>
    <mergeCell ref="B172:O172"/>
    <mergeCell ref="Q170:AE170"/>
    <mergeCell ref="Q171:AE171"/>
    <mergeCell ref="Q172:AE172"/>
    <mergeCell ref="L110:O110"/>
    <mergeCell ref="P110:S110"/>
    <mergeCell ref="C112:J112"/>
    <mergeCell ref="B113:J113"/>
    <mergeCell ref="B109:B112"/>
    <mergeCell ref="L113:O113"/>
    <mergeCell ref="C109:J109"/>
    <mergeCell ref="B107:J107"/>
    <mergeCell ref="B108:K108"/>
    <mergeCell ref="T139:Y139"/>
    <mergeCell ref="Z139:AE139"/>
    <mergeCell ref="P112:S112"/>
    <mergeCell ref="T112:W112"/>
    <mergeCell ref="T100:W100"/>
    <mergeCell ref="B167:AE167"/>
    <mergeCell ref="T107:W107"/>
    <mergeCell ref="X97:AA97"/>
    <mergeCell ref="X98:AA98"/>
    <mergeCell ref="X99:AA99"/>
    <mergeCell ref="X100:AA100"/>
    <mergeCell ref="X101:AA101"/>
    <mergeCell ref="X102:AA102"/>
    <mergeCell ref="X103:AA103"/>
    <mergeCell ref="X104:AA104"/>
    <mergeCell ref="X105:AA105"/>
    <mergeCell ref="X106:AA106"/>
    <mergeCell ref="X107:AA107"/>
    <mergeCell ref="AB106:AE106"/>
    <mergeCell ref="AB107:AE107"/>
    <mergeCell ref="AB104:AE104"/>
    <mergeCell ref="C110:J110"/>
    <mergeCell ref="C111:J111"/>
    <mergeCell ref="C106:J106"/>
    <mergeCell ref="L108:O108"/>
    <mergeCell ref="P108:S108"/>
    <mergeCell ref="L97:O97"/>
    <mergeCell ref="L98:O98"/>
    <mergeCell ref="Z96:AA96"/>
    <mergeCell ref="T113:W113"/>
    <mergeCell ref="X113:AA113"/>
    <mergeCell ref="AB113:AE113"/>
    <mergeCell ref="B91:K91"/>
    <mergeCell ref="B92:J92"/>
    <mergeCell ref="C93:J93"/>
    <mergeCell ref="C94:J94"/>
    <mergeCell ref="B93:B94"/>
    <mergeCell ref="B95:J95"/>
    <mergeCell ref="B96:J96"/>
    <mergeCell ref="C97:J97"/>
    <mergeCell ref="C98:J98"/>
    <mergeCell ref="C99:J99"/>
    <mergeCell ref="C100:J100"/>
    <mergeCell ref="C101:J101"/>
    <mergeCell ref="C102:J102"/>
    <mergeCell ref="C103:J103"/>
    <mergeCell ref="C104:J104"/>
    <mergeCell ref="C105:J105"/>
    <mergeCell ref="P100:S100"/>
    <mergeCell ref="P101:S101"/>
    <mergeCell ref="T98:W98"/>
    <mergeCell ref="T99:W99"/>
    <mergeCell ref="AB99:AE99"/>
    <mergeCell ref="P98:S98"/>
    <mergeCell ref="P99:S99"/>
    <mergeCell ref="L94:M94"/>
    <mergeCell ref="N94:O94"/>
    <mergeCell ref="P94:Q94"/>
    <mergeCell ref="R94:S94"/>
    <mergeCell ref="T94:U94"/>
    <mergeCell ref="V94:W94"/>
    <mergeCell ref="X94:Y94"/>
    <mergeCell ref="Z94:AA94"/>
    <mergeCell ref="P95:Q95"/>
    <mergeCell ref="R95:S95"/>
    <mergeCell ref="AB97:AE97"/>
    <mergeCell ref="P97:S97"/>
    <mergeCell ref="T97:W97"/>
    <mergeCell ref="L95:O95"/>
    <mergeCell ref="T95:W95"/>
    <mergeCell ref="X95:AA95"/>
    <mergeCell ref="AB95:AE95"/>
    <mergeCell ref="L96:M96"/>
    <mergeCell ref="N96:O96"/>
    <mergeCell ref="V96:W96"/>
    <mergeCell ref="X96:Y96"/>
    <mergeCell ref="V93:W93"/>
    <mergeCell ref="X93:Y93"/>
    <mergeCell ref="Z93:AA93"/>
    <mergeCell ref="Z92:AA92"/>
    <mergeCell ref="L92:M92"/>
    <mergeCell ref="N92:O92"/>
    <mergeCell ref="P92:Q92"/>
    <mergeCell ref="R92:S92"/>
    <mergeCell ref="T92:U92"/>
    <mergeCell ref="V92:W92"/>
    <mergeCell ref="Q64:AA64"/>
    <mergeCell ref="B63:B64"/>
    <mergeCell ref="C63:L64"/>
    <mergeCell ref="M63:O64"/>
    <mergeCell ref="AC60:AE60"/>
    <mergeCell ref="AB60:AB62"/>
    <mergeCell ref="B88:K89"/>
    <mergeCell ref="L88:O89"/>
    <mergeCell ref="P89:S89"/>
    <mergeCell ref="T89:W89"/>
    <mergeCell ref="P88:W88"/>
    <mergeCell ref="X88:AA89"/>
    <mergeCell ref="Z73:AA73"/>
    <mergeCell ref="B78:I78"/>
    <mergeCell ref="AC64:AE64"/>
    <mergeCell ref="B68:J73"/>
    <mergeCell ref="AB88:AE89"/>
    <mergeCell ref="Z69:AB72"/>
    <mergeCell ref="AC68:AE72"/>
    <mergeCell ref="AC74:AE74"/>
    <mergeCell ref="B66:AE66"/>
    <mergeCell ref="N78:O78"/>
    <mergeCell ref="B67:AE67"/>
    <mergeCell ref="K68:M72"/>
    <mergeCell ref="N69:P72"/>
    <mergeCell ref="Q70:S72"/>
    <mergeCell ref="T71:V72"/>
    <mergeCell ref="W71:Y72"/>
    <mergeCell ref="B74:J74"/>
    <mergeCell ref="B75:I75"/>
    <mergeCell ref="N68:AB68"/>
    <mergeCell ref="Q69:Y69"/>
    <mergeCell ref="T70:Y70"/>
    <mergeCell ref="K74:M74"/>
    <mergeCell ref="T73:U73"/>
    <mergeCell ref="W73:X73"/>
    <mergeCell ref="T74:V74"/>
    <mergeCell ref="W74:Y74"/>
    <mergeCell ref="Q60:Z60"/>
    <mergeCell ref="Q61:Z61"/>
    <mergeCell ref="Q62:Z62"/>
    <mergeCell ref="AC61:AE61"/>
    <mergeCell ref="AC62:AE62"/>
    <mergeCell ref="B58:E62"/>
    <mergeCell ref="F58:M59"/>
    <mergeCell ref="F60:N60"/>
    <mergeCell ref="F61:N61"/>
    <mergeCell ref="F62:N62"/>
    <mergeCell ref="O58:O59"/>
    <mergeCell ref="Q58:AE59"/>
    <mergeCell ref="AC37:AE37"/>
    <mergeCell ref="B32:O32"/>
    <mergeCell ref="Q46:AA46"/>
    <mergeCell ref="Q47:AA47"/>
    <mergeCell ref="AC46:AE46"/>
    <mergeCell ref="AC47:AE47"/>
    <mergeCell ref="Q49:AE49"/>
    <mergeCell ref="AB55:AB56"/>
    <mergeCell ref="R56:AA56"/>
    <mergeCell ref="B52:O52"/>
    <mergeCell ref="B54:O54"/>
    <mergeCell ref="D55:O55"/>
    <mergeCell ref="C53:O53"/>
    <mergeCell ref="D56:O56"/>
    <mergeCell ref="B50:L50"/>
    <mergeCell ref="Q53:AA53"/>
    <mergeCell ref="Q55:AA55"/>
    <mergeCell ref="B114:AE115"/>
    <mergeCell ref="AC38:AE38"/>
    <mergeCell ref="AC50:AE50"/>
    <mergeCell ref="Q51:AA51"/>
    <mergeCell ref="AC51:AE51"/>
    <mergeCell ref="Q52:AA52"/>
    <mergeCell ref="AC52:AE52"/>
    <mergeCell ref="T26:AB26"/>
    <mergeCell ref="Q40:S40"/>
    <mergeCell ref="B33:E34"/>
    <mergeCell ref="F33:O34"/>
    <mergeCell ref="B39:E40"/>
    <mergeCell ref="F39:O40"/>
    <mergeCell ref="B35:E36"/>
    <mergeCell ref="B37:E38"/>
    <mergeCell ref="F37:O38"/>
    <mergeCell ref="T38:Z38"/>
    <mergeCell ref="S33:AB33"/>
    <mergeCell ref="AC53:AE53"/>
    <mergeCell ref="N50:O50"/>
    <mergeCell ref="N48:O49"/>
    <mergeCell ref="Q50:AA50"/>
    <mergeCell ref="S39:AB39"/>
    <mergeCell ref="F35:O36"/>
    <mergeCell ref="B5:O5"/>
    <mergeCell ref="U15:AC15"/>
    <mergeCell ref="C19:L19"/>
    <mergeCell ref="C20:L20"/>
    <mergeCell ref="C21:L21"/>
    <mergeCell ref="C6:N14"/>
    <mergeCell ref="C15:L15"/>
    <mergeCell ref="C16:L16"/>
    <mergeCell ref="C17:L17"/>
    <mergeCell ref="C18:L18"/>
    <mergeCell ref="U16:AC16"/>
    <mergeCell ref="Q9:AE10"/>
    <mergeCell ref="AC5:AE6"/>
    <mergeCell ref="Q5:AB6"/>
    <mergeCell ref="Q7:AE8"/>
    <mergeCell ref="R11:AD13"/>
    <mergeCell ref="U14:AC14"/>
    <mergeCell ref="U17:AC17"/>
    <mergeCell ref="S18:AC18"/>
    <mergeCell ref="Q19:AE19"/>
    <mergeCell ref="R20:AC21"/>
    <mergeCell ref="B121:G121"/>
    <mergeCell ref="H121:M121"/>
    <mergeCell ref="N121:S121"/>
    <mergeCell ref="T121:Y121"/>
    <mergeCell ref="Z121:AE121"/>
    <mergeCell ref="B118:AE118"/>
    <mergeCell ref="B117:AE117"/>
    <mergeCell ref="AC29:AE29"/>
    <mergeCell ref="Q28:AB28"/>
    <mergeCell ref="Q29:AB29"/>
    <mergeCell ref="U40:AC40"/>
    <mergeCell ref="AC45:AE45"/>
    <mergeCell ref="AC43:AE43"/>
    <mergeCell ref="Q43:AB43"/>
    <mergeCell ref="Q44:AB44"/>
    <mergeCell ref="Q45:AA45"/>
    <mergeCell ref="Q42:AE42"/>
    <mergeCell ref="B42:O42"/>
    <mergeCell ref="B43:O43"/>
    <mergeCell ref="AC44:AE44"/>
    <mergeCell ref="B44:O45"/>
    <mergeCell ref="N46:O47"/>
    <mergeCell ref="C46:L47"/>
    <mergeCell ref="C48:L49"/>
    <mergeCell ref="B119:G119"/>
    <mergeCell ref="H119:M119"/>
    <mergeCell ref="N119:S119"/>
    <mergeCell ref="T119:Y119"/>
    <mergeCell ref="Z119:AE119"/>
    <mergeCell ref="B120:G120"/>
    <mergeCell ref="H120:M120"/>
    <mergeCell ref="N120:S120"/>
    <mergeCell ref="T120:Y120"/>
    <mergeCell ref="Z120:AE120"/>
    <mergeCell ref="B126:S127"/>
    <mergeCell ref="T127:Y127"/>
    <mergeCell ref="Z127:AE127"/>
    <mergeCell ref="N147:P147"/>
    <mergeCell ref="Q147:S147"/>
    <mergeCell ref="T147:V147"/>
    <mergeCell ref="W147:Y147"/>
    <mergeCell ref="Z147:AB147"/>
    <mergeCell ref="AC147:AE147"/>
    <mergeCell ref="Z142:AE142"/>
    <mergeCell ref="T143:Y143"/>
    <mergeCell ref="Z143:AE143"/>
    <mergeCell ref="T142:Y142"/>
    <mergeCell ref="B137:AE137"/>
    <mergeCell ref="B139:S139"/>
    <mergeCell ref="B140:S140"/>
    <mergeCell ref="T140:AE140"/>
    <mergeCell ref="B141:R141"/>
    <mergeCell ref="B142:R142"/>
    <mergeCell ref="H147:J147"/>
    <mergeCell ref="K147:M147"/>
    <mergeCell ref="B151:G151"/>
    <mergeCell ref="Q148:S148"/>
    <mergeCell ref="T148:V148"/>
    <mergeCell ref="W148:Y148"/>
    <mergeCell ref="Z148:AB148"/>
    <mergeCell ref="AC148:AE148"/>
    <mergeCell ref="E148:G148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B149:C149"/>
    <mergeCell ref="H148:J148"/>
    <mergeCell ref="K148:M148"/>
    <mergeCell ref="N148:P148"/>
    <mergeCell ref="B148:D148"/>
    <mergeCell ref="H151:O151"/>
    <mergeCell ref="P151:W151"/>
    <mergeCell ref="X151:AE151"/>
    <mergeCell ref="B156:AE156"/>
    <mergeCell ref="B158:G162"/>
    <mergeCell ref="H162:I162"/>
    <mergeCell ref="H152:O152"/>
    <mergeCell ref="P152:W152"/>
    <mergeCell ref="X152:AE152"/>
    <mergeCell ref="B152:G152"/>
    <mergeCell ref="P162:Q162"/>
    <mergeCell ref="T162:U162"/>
    <mergeCell ref="X162:Y162"/>
    <mergeCell ref="AB162:AC162"/>
    <mergeCell ref="X153:AE153"/>
    <mergeCell ref="P153:W153"/>
    <mergeCell ref="H153:O153"/>
    <mergeCell ref="AD162:AE162"/>
    <mergeCell ref="AB159:AE161"/>
    <mergeCell ref="Z162:AA162"/>
    <mergeCell ref="B157:AE157"/>
    <mergeCell ref="X161:AA161"/>
    <mergeCell ref="R162:S162"/>
    <mergeCell ref="P160:S161"/>
    <mergeCell ref="P159:AA159"/>
    <mergeCell ref="L160:O161"/>
    <mergeCell ref="V162:W162"/>
    <mergeCell ref="J164:K164"/>
    <mergeCell ref="J165:K165"/>
    <mergeCell ref="H163:K163"/>
    <mergeCell ref="B164:F164"/>
    <mergeCell ref="AD164:AE164"/>
    <mergeCell ref="AB163:AE163"/>
    <mergeCell ref="Z164:AA164"/>
    <mergeCell ref="X163:AA163"/>
    <mergeCell ref="V165:W165"/>
    <mergeCell ref="T163:W163"/>
    <mergeCell ref="R164:S164"/>
    <mergeCell ref="R165:S165"/>
    <mergeCell ref="P163:S163"/>
    <mergeCell ref="L164:M164"/>
    <mergeCell ref="L165:M165"/>
    <mergeCell ref="N164:O164"/>
    <mergeCell ref="H164:I164"/>
    <mergeCell ref="P164:Q164"/>
    <mergeCell ref="T164:U164"/>
    <mergeCell ref="X164:Y164"/>
    <mergeCell ref="AB164:AC164"/>
    <mergeCell ref="N165:O165"/>
    <mergeCell ref="L163:O163"/>
    <mergeCell ref="L162:M162"/>
    <mergeCell ref="N162:O162"/>
    <mergeCell ref="AG182:AG184"/>
    <mergeCell ref="AD90:AE90"/>
    <mergeCell ref="X91:AA91"/>
    <mergeCell ref="T91:W91"/>
    <mergeCell ref="P91:S91"/>
    <mergeCell ref="AB92:AC92"/>
    <mergeCell ref="AD92:AE92"/>
    <mergeCell ref="AB93:AC93"/>
    <mergeCell ref="AD93:AE93"/>
    <mergeCell ref="AB94:AC94"/>
    <mergeCell ref="AD94:AE94"/>
    <mergeCell ref="AB96:AC96"/>
    <mergeCell ref="AD96:AE96"/>
    <mergeCell ref="P96:Q96"/>
    <mergeCell ref="R96:S96"/>
    <mergeCell ref="T96:U96"/>
    <mergeCell ref="B138:AE138"/>
    <mergeCell ref="B145:AE145"/>
    <mergeCell ref="B146:D147"/>
    <mergeCell ref="B143:R143"/>
    <mergeCell ref="E146:G147"/>
    <mergeCell ref="H146:AE146"/>
    <mergeCell ref="AG3:AG4"/>
    <mergeCell ref="B2:AE3"/>
    <mergeCell ref="AG42:AG44"/>
    <mergeCell ref="B163:G163"/>
    <mergeCell ref="AC73:AD73"/>
    <mergeCell ref="Q75:R75"/>
    <mergeCell ref="T75:U75"/>
    <mergeCell ref="W75:X75"/>
    <mergeCell ref="Z75:AA75"/>
    <mergeCell ref="AC75:AD75"/>
    <mergeCell ref="Q76:R76"/>
    <mergeCell ref="Z77:AA77"/>
    <mergeCell ref="T77:U77"/>
    <mergeCell ref="W77:X77"/>
    <mergeCell ref="Z74:AB74"/>
    <mergeCell ref="AB91:AE91"/>
    <mergeCell ref="X92:Y92"/>
    <mergeCell ref="N74:P74"/>
    <mergeCell ref="Q74:S74"/>
    <mergeCell ref="N79:O79"/>
    <mergeCell ref="K78:L78"/>
    <mergeCell ref="K79:L79"/>
    <mergeCell ref="Q77:R77"/>
    <mergeCell ref="AB90:AC90"/>
    <mergeCell ref="AG55:AG56"/>
    <mergeCell ref="B22:O29"/>
    <mergeCell ref="AG39:AG40"/>
    <mergeCell ref="T76:U76"/>
    <mergeCell ref="W76:X76"/>
    <mergeCell ref="Z76:AA76"/>
    <mergeCell ref="AC76:AD76"/>
    <mergeCell ref="Q73:R73"/>
    <mergeCell ref="K73:L73"/>
    <mergeCell ref="N73:O73"/>
    <mergeCell ref="B76:I76"/>
    <mergeCell ref="K75:L75"/>
    <mergeCell ref="N75:O75"/>
    <mergeCell ref="K76:L76"/>
    <mergeCell ref="N76:O76"/>
    <mergeCell ref="Q31:AE31"/>
    <mergeCell ref="AC28:AE28"/>
    <mergeCell ref="U23:AD23"/>
    <mergeCell ref="U22:AD22"/>
    <mergeCell ref="R32:AE32"/>
    <mergeCell ref="T34:AB34"/>
    <mergeCell ref="T35:AB35"/>
    <mergeCell ref="T36:AB36"/>
    <mergeCell ref="T37:Z37"/>
    <mergeCell ref="B82:M83"/>
    <mergeCell ref="N82:AE82"/>
    <mergeCell ref="N83:V83"/>
    <mergeCell ref="W83:AE83"/>
    <mergeCell ref="AC79:AD79"/>
    <mergeCell ref="W85:AE85"/>
    <mergeCell ref="B165:F165"/>
    <mergeCell ref="U24:AC24"/>
    <mergeCell ref="U25:AC25"/>
    <mergeCell ref="AC55:AE56"/>
    <mergeCell ref="B77:I77"/>
    <mergeCell ref="K77:L77"/>
    <mergeCell ref="N77:O77"/>
    <mergeCell ref="B87:AE87"/>
    <mergeCell ref="H165:I165"/>
    <mergeCell ref="P165:Q165"/>
    <mergeCell ref="T165:U165"/>
    <mergeCell ref="X165:Y165"/>
    <mergeCell ref="AB165:AC165"/>
    <mergeCell ref="AD165:AE165"/>
    <mergeCell ref="Z165:AA165"/>
    <mergeCell ref="T161:W161"/>
    <mergeCell ref="T160:AA160"/>
    <mergeCell ref="V164:W164"/>
    <mergeCell ref="N85:V85"/>
    <mergeCell ref="AC77:AD77"/>
    <mergeCell ref="Q78:R78"/>
    <mergeCell ref="T78:U78"/>
    <mergeCell ref="W78:X78"/>
    <mergeCell ref="Z78:AA78"/>
    <mergeCell ref="AC78:AD78"/>
    <mergeCell ref="Q79:R79"/>
    <mergeCell ref="Z79:AA79"/>
    <mergeCell ref="B208:AG208"/>
    <mergeCell ref="L91:O91"/>
    <mergeCell ref="T79:U79"/>
    <mergeCell ref="W79:X79"/>
    <mergeCell ref="T141:Y141"/>
    <mergeCell ref="Z141:AE141"/>
    <mergeCell ref="B132:R132"/>
    <mergeCell ref="B133:R133"/>
    <mergeCell ref="B134:R134"/>
    <mergeCell ref="B135:R135"/>
    <mergeCell ref="T132:Y132"/>
    <mergeCell ref="Z132:AE132"/>
    <mergeCell ref="T133:Y133"/>
    <mergeCell ref="Z133:AE133"/>
    <mergeCell ref="T134:Y134"/>
    <mergeCell ref="Z134:AE134"/>
    <mergeCell ref="T135:Y135"/>
    <mergeCell ref="Z135:AE135"/>
    <mergeCell ref="B81:AE81"/>
    <mergeCell ref="B79:I79"/>
    <mergeCell ref="B84:M84"/>
    <mergeCell ref="B85:M85"/>
    <mergeCell ref="N84:V84"/>
    <mergeCell ref="W84:AE84"/>
  </mergeCells>
  <conditionalFormatting sqref="T26 V26:AC26 S18">
    <cfRule type="containsText" dxfId="21" priority="129" stopIfTrue="1" operator="containsText" text="Błąd">
      <formula>NOT(ISERROR(SEARCH("Błąd",S18)))</formula>
    </cfRule>
  </conditionalFormatting>
  <conditionalFormatting sqref="AG15 P15 AG5 AG49">
    <cfRule type="cellIs" dxfId="20" priority="118" operator="greaterThan">
      <formula>0</formula>
    </cfRule>
  </conditionalFormatting>
  <conditionalFormatting sqref="AG170:AG172 AG174 AG198 AG200 AG202 AG178:AG182 AG153 AG109:AG113 AG121 AG149 AG129:AG135 AG141:AG143 AG60:AG62 AG55 AG5 AG28:AG29 AG49:AG53 AG45:AG47 AG34:AG39 AG85 AG64 AG75:AG79 AG164:AG165 AG204 AG93:AG107 AG185:AG192">
    <cfRule type="cellIs" dxfId="19" priority="112" stopIfTrue="1" operator="equal">
      <formula>0</formula>
    </cfRule>
    <cfRule type="cellIs" dxfId="18" priority="113" stopIfTrue="1" operator="greaterThan">
      <formula>0</formula>
    </cfRule>
  </conditionalFormatting>
  <conditionalFormatting sqref="B206:AE206">
    <cfRule type="expression" dxfId="17" priority="14" stopIfTrue="1">
      <formula>$AG$206=0</formula>
    </cfRule>
    <cfRule type="expression" dxfId="16" priority="15" stopIfTrue="1">
      <formula>$AG$206&gt;0</formula>
    </cfRule>
  </conditionalFormatting>
  <conditionalFormatting sqref="AG206">
    <cfRule type="cellIs" dxfId="15" priority="12" stopIfTrue="1" operator="greaterThan">
      <formula>0</formula>
    </cfRule>
    <cfRule type="cellIs" dxfId="14" priority="13" stopIfTrue="1" operator="equal">
      <formula>0</formula>
    </cfRule>
  </conditionalFormatting>
  <conditionalFormatting sqref="B155:D155">
    <cfRule type="expression" dxfId="13" priority="2">
      <formula>$E$149=$E$153</formula>
    </cfRule>
  </conditionalFormatting>
  <conditionalFormatting sqref="E155:G155">
    <cfRule type="expression" dxfId="12" priority="1">
      <formula>$E$149=$E$153</formula>
    </cfRule>
  </conditionalFormatting>
  <dataValidations count="25">
    <dataValidation type="whole" operator="lessThanOrEqual" allowBlank="1" showInputMessage="1" showErrorMessage="1" error="1. Wtym miejscu można wprowadzać tylko liczby całkowite nie większe niż w &quot;Liczba miejsc dla czytelników&quot;._x000a__x000a_W razie braku danych wpisz &quot;zero&quot; [0]" sqref="AC47:AE47">
      <formula1>AC46</formula1>
    </dataValidation>
    <dataValidation type="whole" operator="lessThanOrEqual" allowBlank="1" showInputMessage="1" showErrorMessage="1" error="1. Wtym miejscu można wprowadzać tylko liczby całkowite, nie wieksze niż &quot;Ogółem&quot;._x000a__x000a_W razie braku danych wpisz &quot;zero&quot; [0]" sqref="AC198:AE198 W198:Y198">
      <formula1>T198</formula1>
    </dataValidation>
    <dataValidation type="whole" operator="lessThanOrEqual" allowBlank="1" showInputMessage="1" showErrorMessage="1" error="1. Wtym miejscu można wprowadzać tylko liczby całkowite._x000a_2. Wartość &quot;Na wsi&quot; nie może być większa niż &quot;Ogółem&quot;._x000a__x000a_W razie braku danych wpisz &quot;zero&quot; [0]" sqref="V93:W94 N93:O94 Z93:AA94 V96:W96 N96:O96 R93:S96 Z96:AA96">
      <formula1>L93</formula1>
    </dataValidation>
    <dataValidation type="whole" operator="lessThanOrEqual" allowBlank="1" showInputMessage="1" showErrorMessage="1" error="1. Wtym miejscu można wprowadzać tylko liczby całkowite. _x000a_2. Wartość &quot;Na wsi&quot; nie może być większa niz w &quot;Ogółem&quot;._x000a__x000a_W razie braku danych wpisz &quot;zero&quot; [0]" sqref="AD164:AE165 N164:O165 R164:S165 V164:W165 Z164:AA165 J164:K165 S75:S78">
      <formula1>H75</formula1>
    </dataValidation>
    <dataValidation type="whole" operator="lessThanOrEqual" allowBlank="1" showInputMessage="1" showErrorMessage="1" error="1. Wtym miejscu można wprowadzać tylko liczby całkowite._x000a_2. Wartość &quot;Na wsi&quot; nie może być większa niż &quot;Ogółem&quot;._x000a__x000a_W razie braku danych wpisz &quot;zero&quot; [0]" sqref="Z129:AE135 Z141:AE143">
      <formula1>T129</formula1>
    </dataValidation>
    <dataValidation type="whole" operator="lessThanOrEqual" allowBlank="1" showInputMessage="1" showErrorMessage="1" error="1. Wtym miejscu można wprowadzać tylko liczby całkowite, nie większe niż &quot;materiały audiowizualne&quot; ._x000a__x000a_W razie braku danych wpisz &quot;zero&quot; [0]" sqref="L105:AA105">
      <formula1>L104</formula1>
    </dataValidation>
    <dataValidation type="whole" operator="greaterThanOrEqual" allowBlank="1" showInputMessage="1" showErrorMessage="1" error="1. Wtym miejscu można wprowadzać tylko liczby całkowite._x000a__x000a_W razie braku danych wpisz &quot;zero&quot; [0]" sqref="AC45:AE45 AB164:AC165 P164:Q165 T164:U165 L164:M165 H164:I165 AC50:AE50 AC28:AE29 N85:AE85 X164:Y165 Q75:R78 T75:U78 W75:X78 Z75:AA78 AC75:AD78">
      <formula1>0</formula1>
    </dataValidation>
    <dataValidation type="list" allowBlank="1" showInputMessage="1" showErrorMessage="1" sqref="Z179:Z180 N185:O191 N178:N183 O178:O181 Y178:Y180">
      <formula1>tak_nie</formula1>
    </dataValidation>
    <dataValidation type="decimal" operator="greaterThanOrEqual" allowBlank="1" showInputMessage="1" showErrorMessage="1" error="1. Wtym miejscu można wprowadzać tylko liczby całkowite, lub dziesiętne._x000a__x000a_W razie braku danych wpisz &quot;zero&quot; [0]" sqref="AD188:AE189 AD185:AE186 Z79:AA79 W79:X79 T79:U79 Q79:R79 AC79:AD79">
      <formula1>0</formula1>
    </dataValidation>
    <dataValidation type="whole" operator="greaterThanOrEqual" allowBlank="1" showInputMessage="1" showErrorMessage="1" error="1. Wtym miejscu można wprowadzać tylko liczby całkowite&quot;._x000a__x000a_W razie braku danych wpisz &quot;zero&quot; [0]" sqref="Y187:Z187 Y189:Z189 Z198:AB198 Q198:V198 E149:AE149 Q174:AE174 Q170:AE172 AD178:AE180 AA185:AC189 T141:Y143 B121:AE121 E153:AE153 T129:Y135">
      <formula1>0</formula1>
    </dataValidation>
    <dataValidation type="whole" operator="greaterThanOrEqual" allowBlank="1" showInputMessage="1" showErrorMessage="1" error="1. Wtym miejscu można wprowadzać tylko liczby całkowite ._x000a__x000a_W razie braku danych wpisz &quot;zero&quot; [0]" sqref="L106:AA107 L96:M96 N92 X92 X93:Y94 T92 T93:U94 P92 M93:M94 L92:L94 R92 V92 Z92 X96:Y96 T96:U96 P93:Q96 L97:AA104 AB109:AE113 L109:O113">
      <formula1>0</formula1>
    </dataValidation>
    <dataValidation type="list" allowBlank="1" showInputMessage="1" showErrorMessage="1" error="Wybierz z listy." sqref="M63 AC55 AC37:AC38 N50 N46 N48 AC60:AC62 AC64">
      <formula1>tak_nie</formula1>
    </dataValidation>
    <dataValidation type="list" allowBlank="1" showInputMessage="1" showErrorMessage="1" error="Wybierz wartość z listy" sqref="AC5">
      <formula1>organizator</formula1>
    </dataValidation>
    <dataValidation type="list" allowBlank="1" showInputMessage="1" showErrorMessage="1" error="Wybierz wartość z listy" sqref="F37:O38">
      <formula1>miejscowość_miasto_dzielnica</formula1>
    </dataValidation>
    <dataValidation type="list" allowBlank="1" showInputMessage="1" showErrorMessage="1" error="Wybierz wartość z listy" sqref="F39:O40">
      <formula1>gmina</formula1>
    </dataValidation>
    <dataValidation type="whole" operator="lessThanOrEqual" allowBlank="1" showInputMessage="1" showErrorMessage="1" error="Nie więcej niż &quot;7&quot;." sqref="AE34">
      <formula1>7</formula1>
    </dataValidation>
    <dataValidation type="list" allowBlank="1" showInputMessage="1" showErrorMessage="1" error="Wybierz wartość z listy" sqref="F35:O36">
      <formula1>Powiat</formula1>
    </dataValidation>
    <dataValidation type="whole" operator="lessThanOrEqual" allowBlank="1" showInputMessage="1" showErrorMessage="1" error="Nie więcej niż &quot;168&quot;." sqref="AE35">
      <formula1>168</formula1>
    </dataValidation>
    <dataValidation type="whole" operator="lessThanOrEqual" allowBlank="1" showInputMessage="1" showErrorMessage="1" error="Nie więcej niż &quot;56&quot;." sqref="AE36">
      <formula1>56</formula1>
    </dataValidation>
    <dataValidation type="whole" operator="greaterThanOrEqual" allowBlank="1" showInputMessage="1" showErrorMessage="1" error="Wprowadź liczbę całkowitą." sqref="AC46:AE46">
      <formula1>0</formula1>
    </dataValidation>
    <dataValidation type="whole" operator="lessThanOrEqual" allowBlank="1" showInputMessage="1" showErrorMessage="1" error="1. Wtym miejscu można wprowadzać tylko liczby całkowite nie większe niż w &quot;Ogółem&quot;._x000a__x000a_W razie braku danych wpisz &quot;zero&quot; [0]" sqref="AC51:AE51 AC53:AE53">
      <formula1>$AC$50</formula1>
    </dataValidation>
    <dataValidation type="whole" operator="lessThanOrEqual" allowBlank="1" showInputMessage="1" showErrorMessage="1" error="1. Wtym miejscu można wprowadzać tylko liczby całkowite nie większe niż w &quot;W tym dla użytkowników&quot;._x000a__x000a_W razie braku danych wpisz &quot;zero&quot; [0]" sqref="AC52:AE52">
      <formula1>$AC$51</formula1>
    </dataValidation>
    <dataValidation type="decimal" operator="lessThanOrEqual" allowBlank="1" showInputMessage="1" showErrorMessage="1" error="1. Wtym miejscu można wprowadzać tylko liczby całkowite, lub dziesiętne. _x000a_2. Wartość &quot;Na wsi&quot; nie może być większa niz w &quot;Ogółem&quot;._x000a__x000a_W razie braku danych wpisz &quot;zero&quot; [0]" sqref="AB79 S79 V79 Y79 AE79">
      <formula1>Q79</formula1>
    </dataValidation>
    <dataValidation type="whole" operator="lessThanOrEqual" allowBlank="1" showInputMessage="1" showErrorMessage="1" error="1. Wtym miejscu można wprowadzać tylko liczby całkowite._x000a__x000a_2. Wartość &quot;Na wsi&quot; nie może być większa niz w &quot;Ogółem&quot;._x000a__x000a_W razie braku danych wpisz &quot;zero&quot; [0]" sqref="V75:V78 AB75:AB78 AE75:AE78">
      <formula1>T75</formula1>
    </dataValidation>
    <dataValidation type="whole" operator="lessThanOrEqual" allowBlank="1" showInputMessage="1" showErrorMessage="1" error="1. Wtym miejscu można wprowadzać tylko liczby całkowite._x000a_ _x000a_2. Wartość &quot;Na wsi&quot; nie może być większa niz w &quot;Ogółem&quot;._x000a__x000a_W razie braku danych wpisz &quot;zero&quot; [0]" sqref="Y75:Y78">
      <formula1>W75</formula1>
    </dataValidation>
  </dataValidations>
  <pageMargins left="0.7" right="0.7" top="0.75" bottom="0.75" header="0.3" footer="0.3"/>
  <pageSetup paperSize="9" scale="52" orientation="portrait" r:id="rId1"/>
  <rowBreaks count="4" manualBreakCount="4">
    <brk id="29" max="16383" man="1"/>
    <brk id="65" max="16383" man="1"/>
    <brk id="113" max="16383" man="1"/>
    <brk id="166" max="16383" man="1"/>
  </rowBreaks>
  <colBreaks count="1" manualBreakCount="1">
    <brk id="32" max="1048575" man="1"/>
  </colBreaks>
  <ignoredErrors>
    <ignoredError sqref="AG35 AG46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1:O89"/>
  <sheetViews>
    <sheetView showGridLines="0" topLeftCell="A68" zoomScaleNormal="100" zoomScaleSheetLayoutView="75" workbookViewId="0">
      <selection activeCell="D79" sqref="D79"/>
    </sheetView>
  </sheetViews>
  <sheetFormatPr defaultRowHeight="12"/>
  <cols>
    <col min="1" max="1" width="1.625" style="90" customWidth="1"/>
    <col min="2" max="2" width="14.125" style="90" customWidth="1"/>
    <col min="3" max="4" width="11.125" style="90" customWidth="1"/>
    <col min="5" max="5" width="13" style="90" customWidth="1"/>
    <col min="6" max="6" width="15.125" style="90" customWidth="1"/>
    <col min="7" max="10" width="12.375" style="90" customWidth="1"/>
    <col min="11" max="11" width="11.625" style="90" customWidth="1"/>
    <col min="12" max="12" width="15.875" style="90" customWidth="1"/>
    <col min="13" max="13" width="15.25" style="90" customWidth="1"/>
    <col min="14" max="15" width="13.625" style="90" customWidth="1"/>
    <col min="16" max="19" width="11.25" style="90" customWidth="1"/>
    <col min="20" max="22" width="11.875" style="90" customWidth="1"/>
    <col min="23" max="16384" width="9" style="90"/>
  </cols>
  <sheetData>
    <row r="1" spans="1:15" ht="12.75" thickBot="1"/>
    <row r="2" spans="1:15" s="92" customFormat="1" ht="13.5" customHeight="1" thickTop="1">
      <c r="A2" s="91"/>
      <c r="B2" s="744" t="s">
        <v>6953</v>
      </c>
      <c r="C2" s="745"/>
      <c r="D2" s="745"/>
      <c r="E2" s="745"/>
      <c r="F2" s="745"/>
      <c r="G2" s="745"/>
      <c r="H2" s="745"/>
      <c r="I2" s="745"/>
      <c r="J2" s="745"/>
      <c r="K2" s="745"/>
      <c r="L2" s="745"/>
      <c r="M2" s="746"/>
      <c r="N2" s="115"/>
      <c r="O2" s="115"/>
    </row>
    <row r="3" spans="1:15" s="92" customFormat="1" ht="25.5" customHeight="1" thickBot="1">
      <c r="A3" s="91"/>
      <c r="B3" s="747"/>
      <c r="C3" s="748"/>
      <c r="D3" s="748"/>
      <c r="E3" s="748"/>
      <c r="F3" s="748"/>
      <c r="G3" s="748"/>
      <c r="H3" s="748"/>
      <c r="I3" s="748"/>
      <c r="J3" s="748"/>
      <c r="K3" s="748"/>
      <c r="L3" s="748"/>
      <c r="M3" s="749"/>
      <c r="N3" s="115"/>
      <c r="O3" s="115"/>
    </row>
    <row r="4" spans="1:15" s="92" customFormat="1" ht="44.25" customHeight="1" thickTop="1">
      <c r="A4" s="91"/>
      <c r="B4" s="711" t="s">
        <v>6924</v>
      </c>
      <c r="C4" s="711"/>
      <c r="D4" s="711"/>
      <c r="E4" s="711"/>
      <c r="F4" s="711"/>
      <c r="G4" s="114"/>
      <c r="H4" s="114"/>
      <c r="I4" s="114"/>
      <c r="J4" s="114"/>
      <c r="K4" s="114"/>
      <c r="L4" s="114"/>
      <c r="M4" s="114"/>
      <c r="N4" s="114"/>
      <c r="O4" s="114"/>
    </row>
    <row r="5" spans="1:15" s="92" customFormat="1" ht="53.25" customHeight="1" thickBot="1">
      <c r="A5" s="91"/>
      <c r="B5" s="785" t="s">
        <v>6923</v>
      </c>
      <c r="C5" s="785"/>
      <c r="D5" s="785"/>
      <c r="E5" s="786"/>
      <c r="F5" s="786"/>
      <c r="G5" s="113" t="s">
        <v>6937</v>
      </c>
      <c r="H5" s="169"/>
      <c r="I5" s="169"/>
      <c r="J5" s="169"/>
      <c r="K5" s="169"/>
      <c r="L5" s="169"/>
      <c r="M5" s="169"/>
      <c r="N5" s="169"/>
      <c r="O5" s="169"/>
    </row>
    <row r="6" spans="1:15" s="92" customFormat="1" ht="25.5" customHeight="1" thickTop="1">
      <c r="A6" s="91"/>
      <c r="B6" s="787" t="s">
        <v>6915</v>
      </c>
      <c r="C6" s="788"/>
      <c r="D6" s="789"/>
      <c r="E6" s="181" t="s">
        <v>62</v>
      </c>
      <c r="F6" s="182" t="s">
        <v>62</v>
      </c>
      <c r="G6" s="158">
        <f>COUNTBLANK(E6:F6)+COUNTIF(E6:F6,"Wybierz z listy")</f>
        <v>2</v>
      </c>
      <c r="H6" s="169"/>
      <c r="I6" s="169"/>
      <c r="J6" s="169"/>
      <c r="K6" s="169"/>
      <c r="L6" s="169"/>
      <c r="M6" s="169"/>
      <c r="N6" s="169"/>
      <c r="O6" s="169"/>
    </row>
    <row r="7" spans="1:15" s="92" customFormat="1" ht="25.5" customHeight="1" thickBot="1">
      <c r="A7" s="91"/>
      <c r="B7" s="787" t="s">
        <v>6952</v>
      </c>
      <c r="C7" s="788"/>
      <c r="D7" s="789"/>
      <c r="E7" s="794" t="s">
        <v>62</v>
      </c>
      <c r="F7" s="795"/>
      <c r="G7" s="158">
        <f>COUNTBLANK(E7)+COUNTIF(E7,"Wybierz z listy")</f>
        <v>1</v>
      </c>
      <c r="H7" s="169"/>
      <c r="I7" s="169"/>
      <c r="J7" s="169"/>
      <c r="K7" s="169"/>
      <c r="L7" s="169"/>
      <c r="M7" s="169"/>
      <c r="N7" s="169"/>
      <c r="O7" s="169"/>
    </row>
    <row r="8" spans="1:15" s="92" customFormat="1" ht="38.25" customHeight="1" thickTop="1">
      <c r="A8" s="91"/>
      <c r="B8" s="784" t="s">
        <v>6988</v>
      </c>
      <c r="C8" s="784"/>
      <c r="D8" s="784"/>
      <c r="E8" s="784"/>
      <c r="F8" s="784"/>
      <c r="G8" s="784"/>
      <c r="H8" s="784"/>
      <c r="I8" s="784"/>
      <c r="J8" s="784"/>
      <c r="K8" s="784"/>
      <c r="L8" s="169"/>
      <c r="M8" s="169"/>
      <c r="N8" s="169"/>
      <c r="O8" s="169"/>
    </row>
    <row r="9" spans="1:15" s="93" customFormat="1" ht="19.5" customHeight="1">
      <c r="B9" s="833" t="s">
        <v>456</v>
      </c>
      <c r="C9" s="834"/>
      <c r="D9" s="839" t="s">
        <v>6951</v>
      </c>
      <c r="E9" s="839" t="s">
        <v>6950</v>
      </c>
      <c r="F9" s="839" t="s">
        <v>6986</v>
      </c>
      <c r="G9" s="823" t="s">
        <v>472</v>
      </c>
      <c r="H9" s="823"/>
      <c r="I9" s="823"/>
      <c r="J9" s="823"/>
      <c r="K9" s="823"/>
      <c r="L9" s="823"/>
      <c r="M9" s="850" t="s">
        <v>6938</v>
      </c>
      <c r="N9" s="94"/>
      <c r="O9" s="95"/>
    </row>
    <row r="10" spans="1:15" s="93" customFormat="1" ht="13.5" customHeight="1">
      <c r="B10" s="835"/>
      <c r="C10" s="836"/>
      <c r="D10" s="840"/>
      <c r="E10" s="840"/>
      <c r="F10" s="840"/>
      <c r="G10" s="860" t="s">
        <v>6716</v>
      </c>
      <c r="H10" s="860"/>
      <c r="I10" s="860"/>
      <c r="J10" s="860"/>
      <c r="K10" s="860"/>
      <c r="L10" s="860"/>
      <c r="M10" s="851"/>
    </row>
    <row r="11" spans="1:15" s="93" customFormat="1" ht="75.75" customHeight="1">
      <c r="B11" s="835"/>
      <c r="C11" s="836"/>
      <c r="D11" s="840"/>
      <c r="E11" s="840"/>
      <c r="F11" s="840"/>
      <c r="G11" s="860" t="s">
        <v>6775</v>
      </c>
      <c r="H11" s="860"/>
      <c r="I11" s="860" t="s">
        <v>6776</v>
      </c>
      <c r="J11" s="860"/>
      <c r="K11" s="860" t="s">
        <v>6998</v>
      </c>
      <c r="L11" s="860"/>
      <c r="M11" s="852"/>
    </row>
    <row r="12" spans="1:15" s="93" customFormat="1" ht="22.5" customHeight="1" thickBot="1">
      <c r="B12" s="837"/>
      <c r="C12" s="838"/>
      <c r="D12" s="841"/>
      <c r="E12" s="841"/>
      <c r="F12" s="841"/>
      <c r="G12" s="236" t="s">
        <v>456</v>
      </c>
      <c r="H12" s="236" t="s">
        <v>6990</v>
      </c>
      <c r="I12" s="236" t="s">
        <v>456</v>
      </c>
      <c r="J12" s="236" t="s">
        <v>6990</v>
      </c>
      <c r="K12" s="236" t="s">
        <v>456</v>
      </c>
      <c r="L12" s="236" t="s">
        <v>6990</v>
      </c>
      <c r="M12" s="239"/>
    </row>
    <row r="13" spans="1:15" s="93" customFormat="1" ht="19.5" customHeight="1" thickTop="1">
      <c r="B13" s="823" t="s">
        <v>473</v>
      </c>
      <c r="C13" s="824"/>
      <c r="D13" s="242"/>
      <c r="E13" s="243"/>
      <c r="F13" s="243"/>
      <c r="G13" s="243"/>
      <c r="H13" s="243"/>
      <c r="I13" s="243"/>
      <c r="J13" s="243"/>
      <c r="K13" s="243"/>
      <c r="L13" s="244"/>
      <c r="M13" s="240">
        <f>COUNTBLANK(D13:L13)</f>
        <v>9</v>
      </c>
    </row>
    <row r="14" spans="1:15" s="96" customFormat="1" ht="19.5" customHeight="1" thickBot="1">
      <c r="B14" s="825" t="s">
        <v>475</v>
      </c>
      <c r="C14" s="826"/>
      <c r="D14" s="245"/>
      <c r="E14" s="246"/>
      <c r="F14" s="246"/>
      <c r="G14" s="246"/>
      <c r="H14" s="246"/>
      <c r="I14" s="246"/>
      <c r="J14" s="246"/>
      <c r="K14" s="246"/>
      <c r="L14" s="247"/>
      <c r="M14" s="240">
        <f>COUNTBLANK(D14:L14)</f>
        <v>9</v>
      </c>
    </row>
    <row r="15" spans="1:15" s="96" customFormat="1" ht="17.25" hidden="1" customHeight="1">
      <c r="B15" s="798" t="s">
        <v>474</v>
      </c>
      <c r="C15" s="238" t="s">
        <v>473</v>
      </c>
      <c r="D15" s="231"/>
      <c r="E15" s="232" t="s">
        <v>471</v>
      </c>
      <c r="F15" s="233"/>
      <c r="G15" s="233"/>
      <c r="H15" s="233"/>
      <c r="I15" s="233"/>
      <c r="J15" s="232" t="s">
        <v>471</v>
      </c>
      <c r="K15" s="232" t="s">
        <v>471</v>
      </c>
      <c r="L15" s="241" t="s">
        <v>471</v>
      </c>
      <c r="M15" s="93">
        <f>COUNTBLANK(D15:L15)</f>
        <v>5</v>
      </c>
      <c r="N15" s="93"/>
    </row>
    <row r="16" spans="1:15" s="96" customFormat="1" ht="17.25" hidden="1" customHeight="1" thickBot="1">
      <c r="B16" s="799"/>
      <c r="C16" s="112" t="s">
        <v>475</v>
      </c>
      <c r="D16" s="177"/>
      <c r="E16" s="179" t="s">
        <v>471</v>
      </c>
      <c r="F16" s="178"/>
      <c r="G16" s="178"/>
      <c r="H16" s="178"/>
      <c r="I16" s="178"/>
      <c r="J16" s="179" t="s">
        <v>471</v>
      </c>
      <c r="K16" s="179" t="s">
        <v>471</v>
      </c>
      <c r="L16" s="180" t="s">
        <v>471</v>
      </c>
      <c r="M16" s="93">
        <f>COUNTBLANK(D16:L16)</f>
        <v>5</v>
      </c>
      <c r="N16" s="93"/>
    </row>
    <row r="17" spans="2:15" s="96" customFormat="1" ht="17.25" customHeight="1" thickTop="1">
      <c r="B17" s="248"/>
      <c r="C17" s="248"/>
      <c r="D17" s="230"/>
      <c r="E17" s="229"/>
      <c r="F17" s="230"/>
      <c r="G17" s="230"/>
      <c r="H17" s="230"/>
      <c r="I17" s="230"/>
      <c r="J17" s="229"/>
      <c r="K17" s="229"/>
      <c r="L17" s="229"/>
      <c r="M17" s="93"/>
      <c r="N17" s="93"/>
    </row>
    <row r="18" spans="2:15" s="96" customFormat="1" ht="31.5" customHeight="1">
      <c r="B18" s="861" t="s">
        <v>6989</v>
      </c>
      <c r="C18" s="861"/>
      <c r="D18" s="861"/>
      <c r="E18" s="861"/>
      <c r="F18" s="861"/>
      <c r="G18" s="861"/>
      <c r="H18" s="861"/>
      <c r="I18" s="862"/>
      <c r="J18" s="229"/>
      <c r="K18" s="229"/>
      <c r="L18" s="229"/>
      <c r="M18" s="224"/>
      <c r="N18" s="224"/>
    </row>
    <row r="19" spans="2:15" s="96" customFormat="1" ht="31.5" customHeight="1">
      <c r="B19" s="864" t="s">
        <v>456</v>
      </c>
      <c r="C19" s="865"/>
      <c r="D19" s="873" t="s">
        <v>6991</v>
      </c>
      <c r="E19" s="874"/>
      <c r="F19" s="817" t="s">
        <v>6987</v>
      </c>
      <c r="G19" s="818"/>
      <c r="H19" s="870" t="s">
        <v>6938</v>
      </c>
      <c r="I19" s="249"/>
      <c r="J19" s="234"/>
      <c r="K19" s="229"/>
      <c r="L19" s="229"/>
      <c r="M19" s="93"/>
      <c r="N19" s="93"/>
      <c r="O19" s="235"/>
    </row>
    <row r="20" spans="2:15" s="96" customFormat="1" ht="31.5" customHeight="1">
      <c r="B20" s="866"/>
      <c r="C20" s="836"/>
      <c r="D20" s="875"/>
      <c r="E20" s="876"/>
      <c r="F20" s="819"/>
      <c r="G20" s="820"/>
      <c r="H20" s="871"/>
      <c r="I20" s="237"/>
      <c r="J20" s="234"/>
      <c r="K20" s="229"/>
      <c r="L20" s="229"/>
      <c r="M20" s="93"/>
      <c r="N20" s="93"/>
      <c r="O20" s="235"/>
    </row>
    <row r="21" spans="2:15" s="96" customFormat="1" ht="31.5" customHeight="1" thickBot="1">
      <c r="B21" s="867"/>
      <c r="C21" s="868"/>
      <c r="D21" s="875"/>
      <c r="E21" s="876"/>
      <c r="F21" s="819"/>
      <c r="G21" s="820"/>
      <c r="H21" s="872"/>
      <c r="I21" s="237"/>
      <c r="J21" s="234"/>
      <c r="K21" s="229"/>
      <c r="L21" s="229"/>
      <c r="M21" s="93"/>
      <c r="N21" s="93"/>
      <c r="O21" s="235"/>
    </row>
    <row r="22" spans="2:15" s="96" customFormat="1" ht="21" customHeight="1" thickTop="1">
      <c r="B22" s="823" t="s">
        <v>473</v>
      </c>
      <c r="C22" s="869"/>
      <c r="D22" s="813"/>
      <c r="E22" s="814"/>
      <c r="F22" s="821"/>
      <c r="G22" s="822"/>
      <c r="H22" s="97">
        <f>COUNTBLANK(D22)+COUNTBLANK(F22)</f>
        <v>2</v>
      </c>
      <c r="I22" s="237"/>
      <c r="J22" s="234"/>
      <c r="K22" s="229"/>
      <c r="L22" s="229"/>
      <c r="M22" s="224"/>
      <c r="N22" s="224"/>
      <c r="O22" s="235"/>
    </row>
    <row r="23" spans="2:15" s="96" customFormat="1" ht="21" customHeight="1" thickBot="1">
      <c r="B23" s="825" t="s">
        <v>475</v>
      </c>
      <c r="C23" s="863"/>
      <c r="D23" s="815"/>
      <c r="E23" s="816"/>
      <c r="F23" s="858"/>
      <c r="G23" s="859"/>
      <c r="H23" s="97">
        <f>COUNTBLANK(D23)+COUNTBLANK(F23)</f>
        <v>2</v>
      </c>
      <c r="I23" s="237"/>
      <c r="J23" s="234"/>
      <c r="K23" s="229"/>
      <c r="L23" s="229"/>
      <c r="M23" s="93"/>
      <c r="N23" s="93"/>
      <c r="O23" s="235"/>
    </row>
    <row r="24" spans="2:15" ht="44.25" customHeight="1" thickTop="1">
      <c r="B24" s="793" t="s">
        <v>6912</v>
      </c>
      <c r="C24" s="793"/>
      <c r="D24" s="793"/>
      <c r="E24" s="793"/>
      <c r="F24" s="793"/>
      <c r="G24" s="793"/>
      <c r="H24" s="793"/>
      <c r="I24" s="793"/>
      <c r="J24" s="793"/>
      <c r="M24" s="93"/>
      <c r="N24" s="93"/>
    </row>
    <row r="25" spans="2:15" ht="65.25" customHeight="1">
      <c r="B25" s="796" t="s">
        <v>6916</v>
      </c>
      <c r="C25" s="797"/>
      <c r="D25" s="714" t="s">
        <v>6773</v>
      </c>
      <c r="E25" s="715"/>
      <c r="F25" s="808" t="s">
        <v>6718</v>
      </c>
      <c r="G25" s="809"/>
      <c r="H25" s="810"/>
      <c r="I25" s="790" t="s">
        <v>6938</v>
      </c>
    </row>
    <row r="26" spans="2:15" ht="40.5" customHeight="1" thickBot="1">
      <c r="B26" s="98" t="s">
        <v>6717</v>
      </c>
      <c r="C26" s="98" t="s">
        <v>6774</v>
      </c>
      <c r="D26" s="99" t="s">
        <v>6717</v>
      </c>
      <c r="E26" s="100" t="s">
        <v>6774</v>
      </c>
      <c r="F26" s="101" t="s">
        <v>16</v>
      </c>
      <c r="G26" s="101" t="s">
        <v>6719</v>
      </c>
      <c r="H26" s="101" t="s">
        <v>6720</v>
      </c>
      <c r="I26" s="790"/>
    </row>
    <row r="27" spans="2:15" ht="44.25" customHeight="1" thickTop="1" thickBot="1">
      <c r="B27" s="108"/>
      <c r="C27" s="109"/>
      <c r="D27" s="109"/>
      <c r="E27" s="109"/>
      <c r="F27" s="109"/>
      <c r="G27" s="132"/>
      <c r="H27" s="110"/>
      <c r="I27" s="102">
        <f>COUNTBLANK(B27:H27)</f>
        <v>7</v>
      </c>
    </row>
    <row r="28" spans="2:15" ht="44.25" customHeight="1" thickTop="1">
      <c r="B28" s="803" t="s">
        <v>6913</v>
      </c>
      <c r="C28" s="803"/>
      <c r="D28" s="803"/>
      <c r="E28" s="803"/>
      <c r="F28" s="803"/>
      <c r="G28" s="803"/>
      <c r="H28" s="803"/>
      <c r="I28" s="803"/>
      <c r="J28" s="803"/>
    </row>
    <row r="29" spans="2:15" ht="18" customHeight="1">
      <c r="B29" s="805" t="s">
        <v>6777</v>
      </c>
      <c r="C29" s="806"/>
      <c r="D29" s="806"/>
      <c r="E29" s="806"/>
      <c r="F29" s="807"/>
      <c r="G29" s="800" t="s">
        <v>6778</v>
      </c>
      <c r="H29" s="853" t="s">
        <v>6721</v>
      </c>
      <c r="I29" s="853"/>
      <c r="J29" s="790" t="s">
        <v>6937</v>
      </c>
    </row>
    <row r="30" spans="2:15" ht="39.75" customHeight="1">
      <c r="B30" s="791" t="s">
        <v>6722</v>
      </c>
      <c r="C30" s="791"/>
      <c r="D30" s="791"/>
      <c r="E30" s="791"/>
      <c r="F30" s="791" t="s">
        <v>6723</v>
      </c>
      <c r="G30" s="801"/>
      <c r="H30" s="853"/>
      <c r="I30" s="853"/>
      <c r="J30" s="790"/>
    </row>
    <row r="31" spans="2:15" ht="30" customHeight="1" thickBot="1">
      <c r="B31" s="176" t="s">
        <v>6724</v>
      </c>
      <c r="C31" s="225" t="s">
        <v>6992</v>
      </c>
      <c r="D31" s="225" t="s">
        <v>6993</v>
      </c>
      <c r="E31" s="176" t="s">
        <v>6725</v>
      </c>
      <c r="F31" s="792"/>
      <c r="G31" s="802"/>
      <c r="H31" s="174" t="s">
        <v>5</v>
      </c>
      <c r="I31" s="174" t="s">
        <v>6726</v>
      </c>
      <c r="J31" s="790"/>
    </row>
    <row r="32" spans="2:15" s="88" customFormat="1" ht="43.5" customHeight="1" thickTop="1" thickBot="1">
      <c r="B32" s="128"/>
      <c r="C32" s="129"/>
      <c r="D32" s="129"/>
      <c r="E32" s="129"/>
      <c r="F32" s="129"/>
      <c r="G32" s="130"/>
      <c r="H32" s="129"/>
      <c r="I32" s="131"/>
      <c r="J32" s="102">
        <f>COUNTBLANK(B32:I32)</f>
        <v>8</v>
      </c>
    </row>
    <row r="33" spans="2:15" ht="35.25" customHeight="1" thickTop="1">
      <c r="B33" s="784" t="s">
        <v>7000</v>
      </c>
      <c r="C33" s="784"/>
      <c r="D33" s="169"/>
      <c r="E33" s="169"/>
      <c r="F33" s="169"/>
      <c r="G33" s="169"/>
      <c r="H33" s="169"/>
      <c r="I33" s="169"/>
      <c r="J33" s="169"/>
      <c r="K33" s="169"/>
      <c r="L33" s="169"/>
    </row>
    <row r="34" spans="2:15" s="88" customFormat="1" ht="21" customHeight="1">
      <c r="B34" s="781" t="s">
        <v>6727</v>
      </c>
      <c r="C34" s="782"/>
      <c r="D34" s="782"/>
      <c r="E34" s="782"/>
      <c r="F34" s="782"/>
      <c r="G34" s="783"/>
      <c r="H34" s="725" t="s">
        <v>6779</v>
      </c>
      <c r="I34" s="800" t="s">
        <v>6728</v>
      </c>
      <c r="J34" s="800" t="s">
        <v>6729</v>
      </c>
      <c r="K34" s="722" t="s">
        <v>6730</v>
      </c>
      <c r="L34" s="712" t="s">
        <v>6944</v>
      </c>
      <c r="M34" s="717" t="s">
        <v>6937</v>
      </c>
    </row>
    <row r="35" spans="2:15" s="88" customFormat="1" ht="18.75" customHeight="1">
      <c r="B35" s="718" t="s">
        <v>5</v>
      </c>
      <c r="C35" s="719" t="s">
        <v>6716</v>
      </c>
      <c r="D35" s="720"/>
      <c r="E35" s="720"/>
      <c r="F35" s="720"/>
      <c r="G35" s="721"/>
      <c r="H35" s="726"/>
      <c r="I35" s="811"/>
      <c r="J35" s="811"/>
      <c r="K35" s="723"/>
      <c r="L35" s="712"/>
      <c r="M35" s="717"/>
    </row>
    <row r="36" spans="2:15" s="88" customFormat="1" ht="49.5" customHeight="1" thickBot="1">
      <c r="B36" s="713"/>
      <c r="C36" s="184" t="s">
        <v>6731</v>
      </c>
      <c r="D36" s="184" t="s">
        <v>6732</v>
      </c>
      <c r="E36" s="184" t="s">
        <v>6733</v>
      </c>
      <c r="F36" s="184" t="s">
        <v>6734</v>
      </c>
      <c r="G36" s="184" t="s">
        <v>6735</v>
      </c>
      <c r="H36" s="727"/>
      <c r="I36" s="812"/>
      <c r="J36" s="812"/>
      <c r="K36" s="724"/>
      <c r="L36" s="713"/>
      <c r="M36" s="717"/>
    </row>
    <row r="37" spans="2:15" s="88" customFormat="1" ht="44.25" customHeight="1" thickTop="1" thickBot="1">
      <c r="B37" s="185"/>
      <c r="C37" s="186"/>
      <c r="D37" s="186"/>
      <c r="E37" s="186"/>
      <c r="F37" s="186"/>
      <c r="G37" s="186"/>
      <c r="H37" s="187"/>
      <c r="I37" s="188" t="s">
        <v>62</v>
      </c>
      <c r="J37" s="188" t="s">
        <v>62</v>
      </c>
      <c r="K37" s="188" t="s">
        <v>62</v>
      </c>
      <c r="L37" s="189"/>
      <c r="M37" s="183">
        <f>COUNTBLANK(B37:L37)+COUNTIF(I37:K37,"Wybierz z listy")</f>
        <v>11</v>
      </c>
    </row>
    <row r="38" spans="2:15" s="88" customFormat="1" ht="32.25" customHeight="1" thickTop="1">
      <c r="B38" s="804" t="s">
        <v>6996</v>
      </c>
      <c r="C38" s="804"/>
      <c r="D38" s="804"/>
      <c r="E38" s="804"/>
      <c r="F38" s="804"/>
      <c r="G38" s="804"/>
      <c r="H38" s="804"/>
      <c r="I38" s="804"/>
      <c r="J38" s="804"/>
      <c r="K38" s="804"/>
      <c r="L38" s="804"/>
      <c r="M38" s="804"/>
    </row>
    <row r="39" spans="2:15" s="88" customFormat="1" ht="22.5" customHeight="1">
      <c r="B39" s="784" t="s">
        <v>7001</v>
      </c>
      <c r="C39" s="784"/>
      <c r="D39" s="255"/>
      <c r="E39" s="255"/>
      <c r="F39" s="255"/>
      <c r="G39" s="255"/>
      <c r="H39" s="255"/>
      <c r="I39" s="255"/>
      <c r="J39" s="255"/>
      <c r="K39" s="255"/>
      <c r="L39" s="255"/>
      <c r="M39" s="255"/>
    </row>
    <row r="40" spans="2:15" s="88" customFormat="1" ht="24" customHeight="1">
      <c r="B40" s="877" t="s">
        <v>7010</v>
      </c>
      <c r="C40" s="878"/>
      <c r="D40" s="878"/>
      <c r="E40" s="878"/>
      <c r="F40" s="878"/>
      <c r="G40" s="879"/>
      <c r="H40" s="725" t="s">
        <v>7008</v>
      </c>
      <c r="I40" s="725" t="s">
        <v>7009</v>
      </c>
      <c r="J40" s="882" t="s">
        <v>7012</v>
      </c>
      <c r="K40" s="882"/>
      <c r="L40" s="882"/>
      <c r="M40" s="882"/>
      <c r="N40" s="882"/>
      <c r="O40" s="717" t="s">
        <v>6937</v>
      </c>
    </row>
    <row r="41" spans="2:15" s="88" customFormat="1" ht="18.75" customHeight="1">
      <c r="B41" s="880" t="s">
        <v>5</v>
      </c>
      <c r="C41" s="880" t="s">
        <v>7002</v>
      </c>
      <c r="D41" s="880" t="s">
        <v>7003</v>
      </c>
      <c r="E41" s="880" t="s">
        <v>7004</v>
      </c>
      <c r="F41" s="880" t="s">
        <v>7005</v>
      </c>
      <c r="G41" s="880"/>
      <c r="H41" s="726"/>
      <c r="I41" s="726"/>
      <c r="J41" s="882"/>
      <c r="K41" s="882"/>
      <c r="L41" s="882"/>
      <c r="M41" s="882"/>
      <c r="N41" s="882"/>
      <c r="O41" s="717"/>
    </row>
    <row r="42" spans="2:15" s="88" customFormat="1" ht="49.5" customHeight="1" thickBot="1">
      <c r="B42" s="881"/>
      <c r="C42" s="881"/>
      <c r="D42" s="881"/>
      <c r="E42" s="881"/>
      <c r="F42" s="263" t="s">
        <v>7006</v>
      </c>
      <c r="G42" s="263" t="s">
        <v>7007</v>
      </c>
      <c r="H42" s="727"/>
      <c r="I42" s="727"/>
      <c r="J42" s="268" t="s">
        <v>7013</v>
      </c>
      <c r="K42" s="268" t="s">
        <v>7014</v>
      </c>
      <c r="L42" s="268" t="s">
        <v>7015</v>
      </c>
      <c r="M42" s="268" t="s">
        <v>484</v>
      </c>
      <c r="N42" s="268" t="s">
        <v>7016</v>
      </c>
      <c r="O42" s="717"/>
    </row>
    <row r="43" spans="2:15" s="88" customFormat="1" ht="44.25" customHeight="1" thickTop="1" thickBot="1">
      <c r="B43" s="264">
        <f>SUM(C43:F43)</f>
        <v>0</v>
      </c>
      <c r="C43" s="186"/>
      <c r="D43" s="186"/>
      <c r="E43" s="186"/>
      <c r="F43" s="186"/>
      <c r="G43" s="186"/>
      <c r="H43" s="266"/>
      <c r="I43" s="269"/>
      <c r="J43" s="272" t="s">
        <v>62</v>
      </c>
      <c r="K43" s="270" t="s">
        <v>62</v>
      </c>
      <c r="L43" s="270" t="s">
        <v>62</v>
      </c>
      <c r="M43" s="270" t="s">
        <v>62</v>
      </c>
      <c r="N43" s="271" t="s">
        <v>62</v>
      </c>
      <c r="O43" s="183">
        <f>COUNTBLANK(B43:N43)+COUNTIF(I43:N43,"Wybierz z listy")</f>
        <v>12</v>
      </c>
    </row>
    <row r="44" spans="2:15" s="273" customFormat="1" ht="44.25" customHeight="1" thickTop="1">
      <c r="B44" s="784" t="s">
        <v>7027</v>
      </c>
      <c r="C44" s="784"/>
      <c r="D44" s="275"/>
      <c r="E44" s="275"/>
      <c r="F44" s="275"/>
      <c r="G44" s="275"/>
      <c r="H44" s="276"/>
      <c r="I44" s="277"/>
      <c r="J44" s="277"/>
      <c r="K44" s="277"/>
      <c r="L44" s="277"/>
      <c r="M44" s="277"/>
      <c r="N44" s="277"/>
    </row>
    <row r="45" spans="2:15" s="273" customFormat="1" ht="44.25" customHeight="1">
      <c r="B45" s="842" t="s">
        <v>7028</v>
      </c>
      <c r="C45" s="843"/>
      <c r="D45" s="843"/>
      <c r="E45" s="843"/>
      <c r="F45" s="843"/>
      <c r="G45" s="843"/>
      <c r="H45" s="843"/>
      <c r="I45" s="843"/>
      <c r="J45" s="843"/>
      <c r="K45" s="844"/>
      <c r="L45" s="730" t="s">
        <v>6938</v>
      </c>
    </row>
    <row r="46" spans="2:15" s="273" customFormat="1" ht="44.25" customHeight="1">
      <c r="B46" s="845" t="s">
        <v>7020</v>
      </c>
      <c r="C46" s="845"/>
      <c r="D46" s="845"/>
      <c r="E46" s="845" t="s">
        <v>505</v>
      </c>
      <c r="F46" s="845"/>
      <c r="G46" s="845"/>
      <c r="H46" s="846" t="s">
        <v>7023</v>
      </c>
      <c r="I46" s="846" t="s">
        <v>7024</v>
      </c>
      <c r="J46" s="848" t="s">
        <v>7025</v>
      </c>
      <c r="K46" s="848" t="s">
        <v>7026</v>
      </c>
      <c r="L46" s="730"/>
    </row>
    <row r="47" spans="2:15" s="273" customFormat="1" ht="44.25" customHeight="1" thickBot="1">
      <c r="B47" s="274" t="s">
        <v>7017</v>
      </c>
      <c r="C47" s="274" t="s">
        <v>7018</v>
      </c>
      <c r="D47" s="274" t="s">
        <v>7019</v>
      </c>
      <c r="E47" s="274" t="s">
        <v>7021</v>
      </c>
      <c r="F47" s="274" t="s">
        <v>7022</v>
      </c>
      <c r="G47" s="274" t="s">
        <v>7018</v>
      </c>
      <c r="H47" s="847"/>
      <c r="I47" s="847"/>
      <c r="J47" s="849"/>
      <c r="K47" s="849"/>
      <c r="L47" s="730"/>
      <c r="O47" s="277"/>
    </row>
    <row r="48" spans="2:15" s="273" customFormat="1" ht="44.25" customHeight="1" thickTop="1" thickBot="1">
      <c r="B48" s="272" t="s">
        <v>62</v>
      </c>
      <c r="C48" s="272" t="s">
        <v>62</v>
      </c>
      <c r="D48" s="272" t="s">
        <v>62</v>
      </c>
      <c r="E48" s="272" t="s">
        <v>62</v>
      </c>
      <c r="F48" s="272" t="s">
        <v>62</v>
      </c>
      <c r="G48" s="272" t="s">
        <v>62</v>
      </c>
      <c r="H48" s="272" t="s">
        <v>62</v>
      </c>
      <c r="I48" s="272" t="s">
        <v>62</v>
      </c>
      <c r="J48" s="269" t="s">
        <v>62</v>
      </c>
      <c r="K48" s="272" t="s">
        <v>62</v>
      </c>
      <c r="L48" s="158">
        <f>COUNTBLANK(B48:K48)+COUNTIF(B48:K48,"Wybierz z listy")</f>
        <v>10</v>
      </c>
    </row>
    <row r="49" spans="2:15" ht="44.25" customHeight="1" thickTop="1">
      <c r="B49" s="711" t="s">
        <v>6925</v>
      </c>
      <c r="C49" s="711"/>
      <c r="D49" s="711"/>
      <c r="E49" s="711"/>
      <c r="F49" s="711"/>
      <c r="G49" s="711"/>
      <c r="H49" s="711"/>
      <c r="I49" s="711"/>
      <c r="J49" s="711"/>
      <c r="K49" s="711"/>
      <c r="L49" s="169"/>
      <c r="M49" s="169"/>
      <c r="N49" s="169"/>
      <c r="O49" s="169"/>
    </row>
    <row r="50" spans="2:15" ht="21.75" customHeight="1">
      <c r="B50" s="842" t="s">
        <v>6736</v>
      </c>
      <c r="C50" s="843"/>
      <c r="D50" s="843"/>
      <c r="E50" s="843"/>
      <c r="F50" s="843"/>
      <c r="G50" s="843"/>
      <c r="H50" s="843"/>
      <c r="I50" s="843"/>
      <c r="J50" s="843"/>
      <c r="K50" s="844"/>
      <c r="L50" s="730" t="s">
        <v>6938</v>
      </c>
      <c r="M50" s="116"/>
      <c r="N50" s="854" t="s">
        <v>6927</v>
      </c>
      <c r="O50" s="104"/>
    </row>
    <row r="51" spans="2:15" ht="17.25" customHeight="1">
      <c r="B51" s="856" t="s">
        <v>6740</v>
      </c>
      <c r="C51" s="842" t="s">
        <v>6741</v>
      </c>
      <c r="D51" s="843"/>
      <c r="E51" s="843"/>
      <c r="F51" s="843"/>
      <c r="G51" s="843"/>
      <c r="H51" s="843"/>
      <c r="I51" s="843"/>
      <c r="J51" s="843"/>
      <c r="K51" s="844"/>
      <c r="L51" s="730"/>
      <c r="N51" s="855"/>
    </row>
    <row r="52" spans="2:15" ht="48" customHeight="1" thickBot="1">
      <c r="B52" s="857"/>
      <c r="C52" s="256" t="s">
        <v>6999</v>
      </c>
      <c r="D52" s="175" t="s">
        <v>6744</v>
      </c>
      <c r="E52" s="175" t="s">
        <v>6745</v>
      </c>
      <c r="F52" s="832" t="s">
        <v>6769</v>
      </c>
      <c r="G52" s="741"/>
      <c r="H52" s="171" t="s">
        <v>6746</v>
      </c>
      <c r="I52" s="171" t="s">
        <v>6747</v>
      </c>
      <c r="J52" s="171" t="s">
        <v>6748</v>
      </c>
      <c r="K52" s="171" t="s">
        <v>6749</v>
      </c>
      <c r="L52" s="730"/>
      <c r="N52" s="855"/>
    </row>
    <row r="53" spans="2:15" s="88" customFormat="1" ht="41.25" customHeight="1" thickTop="1" thickBot="1">
      <c r="B53" s="126"/>
      <c r="C53" s="257"/>
      <c r="D53" s="163"/>
      <c r="E53" s="163"/>
      <c r="F53" s="728"/>
      <c r="G53" s="729"/>
      <c r="H53" s="163"/>
      <c r="I53" s="163"/>
      <c r="J53" s="163"/>
      <c r="K53" s="164"/>
      <c r="L53" s="262">
        <f>9-COUNTA(B53,C53,D53,E53,F53,H53,I53,J53,K53)</f>
        <v>9</v>
      </c>
      <c r="M53" s="118" t="s">
        <v>6928</v>
      </c>
      <c r="N53" s="119">
        <f>B53</f>
        <v>0</v>
      </c>
    </row>
    <row r="54" spans="2:15" s="88" customFormat="1" ht="20.25" customHeight="1" thickTop="1">
      <c r="B54" s="784" t="s">
        <v>6926</v>
      </c>
      <c r="C54" s="784"/>
      <c r="D54" s="784"/>
      <c r="E54" s="784"/>
      <c r="F54" s="784"/>
      <c r="G54" s="784"/>
      <c r="H54" s="784"/>
      <c r="I54" s="784"/>
      <c r="J54" s="784"/>
      <c r="K54" s="784"/>
      <c r="L54" s="114"/>
      <c r="M54" s="260"/>
      <c r="N54" s="261"/>
    </row>
    <row r="55" spans="2:15" s="88" customFormat="1" ht="24" customHeight="1">
      <c r="B55" s="736" t="s">
        <v>6737</v>
      </c>
      <c r="C55" s="737"/>
      <c r="D55" s="737"/>
      <c r="E55" s="737"/>
      <c r="F55" s="737"/>
      <c r="G55" s="738"/>
      <c r="H55" s="731" t="s">
        <v>6738</v>
      </c>
      <c r="I55" s="731" t="s">
        <v>26</v>
      </c>
      <c r="J55" s="739" t="s">
        <v>6739</v>
      </c>
      <c r="K55" s="730" t="s">
        <v>6938</v>
      </c>
      <c r="L55" s="258"/>
      <c r="M55" s="200"/>
      <c r="N55" s="201"/>
      <c r="O55" s="200"/>
    </row>
    <row r="56" spans="2:15" s="88" customFormat="1" ht="28.5" customHeight="1">
      <c r="B56" s="731" t="s">
        <v>5</v>
      </c>
      <c r="C56" s="739" t="s">
        <v>6742</v>
      </c>
      <c r="D56" s="740"/>
      <c r="E56" s="740"/>
      <c r="F56" s="741"/>
      <c r="G56" s="735" t="s">
        <v>6770</v>
      </c>
      <c r="H56" s="732"/>
      <c r="I56" s="732"/>
      <c r="J56" s="831"/>
      <c r="K56" s="730"/>
      <c r="L56" s="258"/>
      <c r="M56" s="200"/>
      <c r="N56" s="201"/>
      <c r="O56" s="200"/>
    </row>
    <row r="57" spans="2:15" s="88" customFormat="1" ht="22.5" customHeight="1">
      <c r="B57" s="733"/>
      <c r="C57" s="732" t="s">
        <v>5</v>
      </c>
      <c r="D57" s="735" t="s">
        <v>6743</v>
      </c>
      <c r="E57" s="735"/>
      <c r="F57" s="735"/>
      <c r="G57" s="735"/>
      <c r="H57" s="732"/>
      <c r="I57" s="732"/>
      <c r="J57" s="831"/>
      <c r="K57" s="730"/>
      <c r="L57" s="258"/>
      <c r="M57" s="200"/>
      <c r="N57" s="201"/>
      <c r="O57" s="200"/>
    </row>
    <row r="58" spans="2:15" s="88" customFormat="1" ht="69.75" customHeight="1" thickBot="1">
      <c r="B58" s="733"/>
      <c r="C58" s="742"/>
      <c r="D58" s="171" t="s">
        <v>6750</v>
      </c>
      <c r="E58" s="171" t="s">
        <v>6751</v>
      </c>
      <c r="F58" s="170" t="s">
        <v>6771</v>
      </c>
      <c r="G58" s="731"/>
      <c r="H58" s="733"/>
      <c r="I58" s="733"/>
      <c r="J58" s="831"/>
      <c r="K58" s="730"/>
      <c r="L58" s="258"/>
      <c r="M58" s="200"/>
      <c r="N58" s="201"/>
      <c r="O58" s="200"/>
    </row>
    <row r="59" spans="2:15" s="88" customFormat="1" ht="41.25" customHeight="1" thickTop="1" thickBot="1">
      <c r="B59" s="126"/>
      <c r="C59" s="163"/>
      <c r="D59" s="163"/>
      <c r="E59" s="163"/>
      <c r="F59" s="163"/>
      <c r="G59" s="163"/>
      <c r="H59" s="123"/>
      <c r="I59" s="123"/>
      <c r="J59" s="127"/>
      <c r="K59" s="120">
        <f>COUNTBLANK(B59:J59)</f>
        <v>9</v>
      </c>
      <c r="L59" s="259"/>
      <c r="M59" s="118" t="s">
        <v>6928</v>
      </c>
      <c r="N59" s="202">
        <f>SUM(B59+H59+I59+J59)</f>
        <v>0</v>
      </c>
      <c r="O59" s="200"/>
    </row>
    <row r="60" spans="2:15" s="88" customFormat="1" ht="30.75" customHeight="1" thickTop="1" thickBot="1">
      <c r="B60" s="203"/>
      <c r="C60" s="203"/>
      <c r="D60" s="203"/>
      <c r="E60" s="203"/>
      <c r="F60" s="203"/>
      <c r="G60" s="743" t="s">
        <v>6927</v>
      </c>
      <c r="H60" s="743"/>
      <c r="I60" s="743"/>
      <c r="J60" s="743"/>
      <c r="K60" s="743"/>
      <c r="L60" s="254"/>
      <c r="M60" s="204" t="s">
        <v>6928</v>
      </c>
      <c r="N60" s="205">
        <f>SUM(N53+N59)</f>
        <v>0</v>
      </c>
      <c r="O60" s="200"/>
    </row>
    <row r="61" spans="2:15" ht="51" customHeight="1" thickTop="1">
      <c r="B61" s="734" t="s">
        <v>6914</v>
      </c>
      <c r="C61" s="734"/>
      <c r="D61" s="734"/>
      <c r="E61" s="734"/>
      <c r="F61" s="734"/>
      <c r="G61" s="734"/>
      <c r="H61" s="734"/>
      <c r="I61" s="734"/>
      <c r="J61" s="734"/>
      <c r="K61" s="734"/>
      <c r="L61" s="734"/>
      <c r="M61" s="734"/>
      <c r="N61" s="734"/>
      <c r="O61" s="169"/>
    </row>
    <row r="62" spans="2:15" ht="12.75" customHeight="1">
      <c r="B62" s="768" t="s">
        <v>6752</v>
      </c>
      <c r="C62" s="705" t="s">
        <v>48</v>
      </c>
      <c r="D62" s="706"/>
      <c r="E62" s="705" t="s">
        <v>6753</v>
      </c>
      <c r="F62" s="706"/>
      <c r="G62" s="770" t="s">
        <v>6754</v>
      </c>
      <c r="H62" s="771"/>
      <c r="I62" s="768" t="s">
        <v>6755</v>
      </c>
      <c r="J62" s="768"/>
      <c r="K62" s="768"/>
      <c r="L62" s="705" t="s">
        <v>6945</v>
      </c>
      <c r="M62" s="703" t="s">
        <v>6931</v>
      </c>
      <c r="N62" s="776" t="s">
        <v>6938</v>
      </c>
      <c r="O62" s="117"/>
    </row>
    <row r="63" spans="2:15" ht="16.5" customHeight="1">
      <c r="B63" s="768"/>
      <c r="C63" s="707"/>
      <c r="D63" s="708"/>
      <c r="E63" s="707"/>
      <c r="F63" s="708"/>
      <c r="G63" s="772"/>
      <c r="H63" s="773"/>
      <c r="I63" s="768"/>
      <c r="J63" s="768"/>
      <c r="K63" s="768"/>
      <c r="L63" s="707"/>
      <c r="M63" s="703"/>
      <c r="N63" s="776"/>
    </row>
    <row r="64" spans="2:15" ht="27" customHeight="1">
      <c r="B64" s="768"/>
      <c r="C64" s="707"/>
      <c r="D64" s="708"/>
      <c r="E64" s="707"/>
      <c r="F64" s="708"/>
      <c r="G64" s="774" t="s">
        <v>6756</v>
      </c>
      <c r="H64" s="775"/>
      <c r="I64" s="768"/>
      <c r="J64" s="768"/>
      <c r="K64" s="768"/>
      <c r="L64" s="707"/>
      <c r="M64" s="703"/>
      <c r="N64" s="776"/>
    </row>
    <row r="65" spans="2:15" ht="50.25" customHeight="1" thickBot="1">
      <c r="B65" s="769"/>
      <c r="C65" s="709"/>
      <c r="D65" s="710"/>
      <c r="E65" s="709"/>
      <c r="F65" s="710"/>
      <c r="G65" s="168" t="s">
        <v>6757</v>
      </c>
      <c r="H65" s="168" t="s">
        <v>6758</v>
      </c>
      <c r="I65" s="173" t="s">
        <v>6759</v>
      </c>
      <c r="J65" s="173" t="s">
        <v>6760</v>
      </c>
      <c r="K65" s="173" t="s">
        <v>6761</v>
      </c>
      <c r="L65" s="754"/>
      <c r="M65" s="704"/>
      <c r="N65" s="776"/>
    </row>
    <row r="66" spans="2:15" ht="42.75" customHeight="1" thickTop="1" thickBot="1">
      <c r="B66" s="124"/>
      <c r="C66" s="780"/>
      <c r="D66" s="780"/>
      <c r="E66" s="753" t="s">
        <v>62</v>
      </c>
      <c r="F66" s="753"/>
      <c r="G66" s="172"/>
      <c r="H66" s="172"/>
      <c r="I66" s="172"/>
      <c r="J66" s="172"/>
      <c r="K66" s="125"/>
      <c r="L66" s="167"/>
      <c r="M66" s="198" t="s">
        <v>62</v>
      </c>
      <c r="N66" s="103">
        <f>10-COUNTA(B66,C66,E66,G66,H66,I66,J66,K66,L66,M66)+COUNTIF(E66,"Wybierz z listy")+COUNTIF(M66,"Wybierz z listy")</f>
        <v>10</v>
      </c>
    </row>
    <row r="67" spans="2:15" ht="19.5" customHeight="1" thickTop="1">
      <c r="B67" s="716" t="s">
        <v>6946</v>
      </c>
      <c r="C67" s="716"/>
      <c r="D67" s="716"/>
      <c r="E67" s="716"/>
      <c r="F67" s="716"/>
      <c r="G67" s="716"/>
      <c r="H67" s="716"/>
      <c r="I67" s="716"/>
      <c r="J67" s="716"/>
      <c r="K67" s="716"/>
      <c r="L67" s="716"/>
      <c r="M67" s="716"/>
      <c r="N67" s="716"/>
    </row>
    <row r="68" spans="2:15" ht="44.25" customHeight="1">
      <c r="B68" s="702" t="s">
        <v>6929</v>
      </c>
      <c r="C68" s="702"/>
      <c r="D68" s="702"/>
      <c r="E68" s="702"/>
      <c r="F68" s="702"/>
      <c r="G68" s="702"/>
      <c r="H68" s="702"/>
      <c r="I68" s="702"/>
      <c r="J68" s="702"/>
      <c r="K68" s="702"/>
      <c r="L68" s="702"/>
      <c r="M68" s="702"/>
      <c r="N68" s="702"/>
      <c r="O68" s="702"/>
    </row>
    <row r="69" spans="2:15" ht="12.75" customHeight="1">
      <c r="B69" s="758" t="s">
        <v>47</v>
      </c>
      <c r="C69" s="759"/>
      <c r="D69" s="759"/>
      <c r="E69" s="760"/>
      <c r="F69" s="758" t="s">
        <v>6917</v>
      </c>
      <c r="G69" s="759"/>
      <c r="H69" s="760"/>
      <c r="I69" s="758" t="s">
        <v>6918</v>
      </c>
      <c r="J69" s="760"/>
      <c r="K69" s="752" t="s">
        <v>6937</v>
      </c>
      <c r="L69" s="104"/>
      <c r="M69" s="104"/>
      <c r="N69" s="104"/>
      <c r="O69" s="104"/>
    </row>
    <row r="70" spans="2:15">
      <c r="B70" s="761"/>
      <c r="C70" s="762"/>
      <c r="D70" s="762"/>
      <c r="E70" s="763"/>
      <c r="F70" s="764"/>
      <c r="G70" s="779"/>
      <c r="H70" s="765"/>
      <c r="I70" s="764"/>
      <c r="J70" s="765"/>
      <c r="K70" s="752"/>
      <c r="L70" s="104"/>
      <c r="M70" s="104"/>
      <c r="N70" s="104"/>
      <c r="O70" s="104"/>
    </row>
    <row r="71" spans="2:15" ht="42" customHeight="1">
      <c r="B71" s="755" t="s">
        <v>6920</v>
      </c>
      <c r="C71" s="755"/>
      <c r="D71" s="766" t="s">
        <v>6921</v>
      </c>
      <c r="E71" s="767"/>
      <c r="F71" s="761"/>
      <c r="G71" s="762"/>
      <c r="H71" s="763"/>
      <c r="I71" s="761"/>
      <c r="J71" s="763"/>
      <c r="K71" s="752"/>
    </row>
    <row r="72" spans="2:15" ht="60.75" customHeight="1" thickBot="1">
      <c r="B72" s="107" t="s">
        <v>5</v>
      </c>
      <c r="C72" s="107" t="s">
        <v>6766</v>
      </c>
      <c r="D72" s="107" t="s">
        <v>5</v>
      </c>
      <c r="E72" s="107" t="s">
        <v>6766</v>
      </c>
      <c r="F72" s="777" t="s">
        <v>6767</v>
      </c>
      <c r="G72" s="778"/>
      <c r="H72" s="107" t="s">
        <v>6768</v>
      </c>
      <c r="I72" s="107" t="s">
        <v>5</v>
      </c>
      <c r="J72" s="107" t="s">
        <v>49</v>
      </c>
      <c r="K72" s="752"/>
    </row>
    <row r="73" spans="2:15" s="88" customFormat="1" ht="36" customHeight="1" thickTop="1" thickBot="1">
      <c r="B73" s="121"/>
      <c r="C73" s="111"/>
      <c r="D73" s="111"/>
      <c r="E73" s="111"/>
      <c r="F73" s="756"/>
      <c r="G73" s="757"/>
      <c r="H73" s="111"/>
      <c r="I73" s="111"/>
      <c r="J73" s="122"/>
      <c r="K73" s="103">
        <f>8-COUNTA(B73,C73,D73,E73,F73,H73,I73,J73)</f>
        <v>8</v>
      </c>
    </row>
    <row r="74" spans="2:15" ht="44.25" customHeight="1" thickTop="1">
      <c r="B74" s="702" t="s">
        <v>6930</v>
      </c>
      <c r="C74" s="702"/>
      <c r="D74" s="702"/>
      <c r="E74" s="702"/>
      <c r="F74" s="702"/>
      <c r="G74" s="702"/>
      <c r="H74" s="702"/>
      <c r="I74" s="702"/>
      <c r="J74" s="702"/>
      <c r="K74" s="702"/>
      <c r="L74" s="702"/>
      <c r="M74" s="702"/>
      <c r="N74" s="702"/>
      <c r="O74" s="702"/>
    </row>
    <row r="75" spans="2:15" ht="18.75" customHeight="1">
      <c r="B75" s="827" t="s">
        <v>6919</v>
      </c>
      <c r="C75" s="828"/>
      <c r="D75" s="828"/>
      <c r="E75" s="828"/>
      <c r="F75" s="828"/>
      <c r="G75" s="700" t="s">
        <v>6997</v>
      </c>
      <c r="H75" s="700"/>
      <c r="I75" s="752" t="s">
        <v>6937</v>
      </c>
    </row>
    <row r="76" spans="2:15" ht="24.75" customHeight="1">
      <c r="B76" s="829"/>
      <c r="C76" s="830"/>
      <c r="D76" s="830"/>
      <c r="E76" s="830"/>
      <c r="F76" s="830"/>
      <c r="G76" s="700"/>
      <c r="H76" s="700"/>
      <c r="I76" s="752"/>
    </row>
    <row r="77" spans="2:15" ht="21" customHeight="1">
      <c r="B77" s="755" t="s">
        <v>5</v>
      </c>
      <c r="C77" s="105" t="s">
        <v>6922</v>
      </c>
      <c r="D77" s="106"/>
      <c r="E77" s="106"/>
      <c r="F77" s="191"/>
      <c r="G77" s="700"/>
      <c r="H77" s="700"/>
      <c r="I77" s="752"/>
    </row>
    <row r="78" spans="2:15" ht="43.5" customHeight="1" thickBot="1">
      <c r="B78" s="701"/>
      <c r="C78" s="192" t="s">
        <v>6762</v>
      </c>
      <c r="D78" s="192" t="s">
        <v>6763</v>
      </c>
      <c r="E78" s="192" t="s">
        <v>6764</v>
      </c>
      <c r="F78" s="190" t="s">
        <v>6765</v>
      </c>
      <c r="G78" s="701"/>
      <c r="H78" s="701"/>
      <c r="I78" s="752"/>
    </row>
    <row r="79" spans="2:15" ht="40.5" customHeight="1" thickTop="1" thickBot="1">
      <c r="B79" s="193"/>
      <c r="C79" s="195"/>
      <c r="D79" s="194"/>
      <c r="E79" s="195"/>
      <c r="F79" s="195"/>
      <c r="G79" s="750"/>
      <c r="H79" s="751"/>
      <c r="I79" s="103">
        <f>5-COUNTA(B79,C79,D79,E79,F79)</f>
        <v>5</v>
      </c>
    </row>
    <row r="80" spans="2:15" ht="27.75" customHeight="1" thickTop="1">
      <c r="L80" s="160"/>
    </row>
    <row r="81" spans="2:12" ht="37.5" customHeight="1">
      <c r="B81" s="699" t="str">
        <f>IF(L81=0,"Wszystkie wymagane pola zostały wypełnione. Dziękujemy. To wszystko.","UWAGA: Wypełnij brakujace pola.")</f>
        <v>UWAGA: Wypełnij brakujace pola.</v>
      </c>
      <c r="C81" s="699"/>
      <c r="D81" s="699"/>
      <c r="E81" s="699"/>
      <c r="F81" s="699"/>
      <c r="G81" s="699"/>
      <c r="H81" s="699"/>
      <c r="I81" s="699"/>
      <c r="J81" s="699"/>
      <c r="K81" s="222"/>
      <c r="L81" s="199">
        <f>SUM(G6+G7+M13+M14+H22+H23+I27+J32+M37+O43+L48+L53+K59+N66+K73+I79)</f>
        <v>114</v>
      </c>
    </row>
    <row r="83" spans="2:12" ht="42" customHeight="1">
      <c r="B83" s="284" t="s">
        <v>6995</v>
      </c>
      <c r="C83" s="284"/>
      <c r="D83" s="284"/>
      <c r="E83" s="284"/>
      <c r="F83" s="284"/>
      <c r="G83" s="284"/>
      <c r="H83" s="284"/>
      <c r="I83" s="284"/>
      <c r="J83" s="284"/>
      <c r="K83" s="284"/>
      <c r="L83" s="284"/>
    </row>
    <row r="89" spans="2:12">
      <c r="I89" s="197"/>
    </row>
  </sheetData>
  <sheetProtection sheet="1" objects="1" scenarios="1" selectLockedCells="1"/>
  <mergeCells count="124">
    <mergeCell ref="O40:O42"/>
    <mergeCell ref="B41:B42"/>
    <mergeCell ref="B39:C39"/>
    <mergeCell ref="B33:C33"/>
    <mergeCell ref="C41:C42"/>
    <mergeCell ref="D41:D42"/>
    <mergeCell ref="E41:E42"/>
    <mergeCell ref="F41:G41"/>
    <mergeCell ref="J40:N41"/>
    <mergeCell ref="M9:M11"/>
    <mergeCell ref="H29:I30"/>
    <mergeCell ref="N50:N52"/>
    <mergeCell ref="B51:B52"/>
    <mergeCell ref="I25:I26"/>
    <mergeCell ref="F23:G23"/>
    <mergeCell ref="G11:H11"/>
    <mergeCell ref="I11:J11"/>
    <mergeCell ref="G9:L9"/>
    <mergeCell ref="G10:L10"/>
    <mergeCell ref="K11:L11"/>
    <mergeCell ref="B18:I18"/>
    <mergeCell ref="B23:C23"/>
    <mergeCell ref="B19:C21"/>
    <mergeCell ref="B22:C22"/>
    <mergeCell ref="H19:H21"/>
    <mergeCell ref="D19:E21"/>
    <mergeCell ref="B50:K50"/>
    <mergeCell ref="C51:K51"/>
    <mergeCell ref="B40:G40"/>
    <mergeCell ref="H40:H42"/>
    <mergeCell ref="I40:I42"/>
    <mergeCell ref="L45:L47"/>
    <mergeCell ref="B44:C44"/>
    <mergeCell ref="B75:F76"/>
    <mergeCell ref="I55:I58"/>
    <mergeCell ref="J55:J58"/>
    <mergeCell ref="B56:B58"/>
    <mergeCell ref="G56:G58"/>
    <mergeCell ref="F52:G52"/>
    <mergeCell ref="B54:K54"/>
    <mergeCell ref="B9:C12"/>
    <mergeCell ref="D9:D12"/>
    <mergeCell ref="E9:E12"/>
    <mergeCell ref="F9:F12"/>
    <mergeCell ref="B30:E30"/>
    <mergeCell ref="B45:K45"/>
    <mergeCell ref="B46:D46"/>
    <mergeCell ref="E46:G46"/>
    <mergeCell ref="H46:H47"/>
    <mergeCell ref="I46:I47"/>
    <mergeCell ref="J46:J47"/>
    <mergeCell ref="K46:K47"/>
    <mergeCell ref="B8:K8"/>
    <mergeCell ref="K55:K58"/>
    <mergeCell ref="B5:F5"/>
    <mergeCell ref="B6:D6"/>
    <mergeCell ref="J29:J31"/>
    <mergeCell ref="F30:F31"/>
    <mergeCell ref="B24:J24"/>
    <mergeCell ref="B7:D7"/>
    <mergeCell ref="E7:F7"/>
    <mergeCell ref="B25:C25"/>
    <mergeCell ref="B15:B16"/>
    <mergeCell ref="G29:G31"/>
    <mergeCell ref="B28:J28"/>
    <mergeCell ref="B38:M38"/>
    <mergeCell ref="B29:F29"/>
    <mergeCell ref="F25:H25"/>
    <mergeCell ref="I34:I36"/>
    <mergeCell ref="D22:E22"/>
    <mergeCell ref="D23:E23"/>
    <mergeCell ref="F19:G21"/>
    <mergeCell ref="F22:G22"/>
    <mergeCell ref="J34:J36"/>
    <mergeCell ref="B13:C13"/>
    <mergeCell ref="B14:C14"/>
    <mergeCell ref="B2:M3"/>
    <mergeCell ref="G79:H79"/>
    <mergeCell ref="I75:I78"/>
    <mergeCell ref="B74:O74"/>
    <mergeCell ref="E66:F66"/>
    <mergeCell ref="L62:L65"/>
    <mergeCell ref="B77:B78"/>
    <mergeCell ref="F73:G73"/>
    <mergeCell ref="B69:E70"/>
    <mergeCell ref="I69:J71"/>
    <mergeCell ref="D71:E71"/>
    <mergeCell ref="B62:B65"/>
    <mergeCell ref="I62:K64"/>
    <mergeCell ref="G62:H63"/>
    <mergeCell ref="G64:H64"/>
    <mergeCell ref="N62:N65"/>
    <mergeCell ref="C62:D65"/>
    <mergeCell ref="K69:K72"/>
    <mergeCell ref="B71:C71"/>
    <mergeCell ref="F72:G72"/>
    <mergeCell ref="F69:H71"/>
    <mergeCell ref="C66:D66"/>
    <mergeCell ref="B34:G34"/>
    <mergeCell ref="B4:F4"/>
    <mergeCell ref="B83:L83"/>
    <mergeCell ref="B81:J81"/>
    <mergeCell ref="G75:H78"/>
    <mergeCell ref="B68:O68"/>
    <mergeCell ref="M62:M65"/>
    <mergeCell ref="E62:F65"/>
    <mergeCell ref="B49:K49"/>
    <mergeCell ref="L34:L36"/>
    <mergeCell ref="D25:E25"/>
    <mergeCell ref="B67:N67"/>
    <mergeCell ref="M34:M36"/>
    <mergeCell ref="B35:B36"/>
    <mergeCell ref="C35:G35"/>
    <mergeCell ref="K34:K36"/>
    <mergeCell ref="H34:H36"/>
    <mergeCell ref="F53:G53"/>
    <mergeCell ref="L50:L52"/>
    <mergeCell ref="H55:H58"/>
    <mergeCell ref="B61:N61"/>
    <mergeCell ref="D57:F57"/>
    <mergeCell ref="B55:G55"/>
    <mergeCell ref="C56:F56"/>
    <mergeCell ref="C57:C58"/>
    <mergeCell ref="G60:K60"/>
  </mergeCells>
  <conditionalFormatting sqref="L53 K59">
    <cfRule type="cellIs" dxfId="11" priority="82" stopIfTrue="1" operator="greaterThan">
      <formula>0</formula>
    </cfRule>
    <cfRule type="cellIs" dxfId="10" priority="83" stopIfTrue="1" operator="equal">
      <formula>0</formula>
    </cfRule>
  </conditionalFormatting>
  <conditionalFormatting sqref="K59 N66 K73 L53 I79 J32 I27 M37 G6:G7 H22:H23 M13:M14 O43">
    <cfRule type="cellIs" dxfId="9" priority="70" stopIfTrue="1" operator="equal">
      <formula>0</formula>
    </cfRule>
    <cfRule type="cellIs" dxfId="8" priority="71" stopIfTrue="1" operator="greaterThan">
      <formula>0</formula>
    </cfRule>
  </conditionalFormatting>
  <conditionalFormatting sqref="B81">
    <cfRule type="expression" dxfId="7" priority="136" stopIfTrue="1">
      <formula>$L$81=0</formula>
    </cfRule>
    <cfRule type="expression" dxfId="6" priority="137" stopIfTrue="1">
      <formula>$L$81&gt;0</formula>
    </cfRule>
  </conditionalFormatting>
  <conditionalFormatting sqref="L81">
    <cfRule type="cellIs" dxfId="5" priority="16" stopIfTrue="1" operator="greaterThan">
      <formula>0</formula>
    </cfRule>
    <cfRule type="cellIs" dxfId="4" priority="17" stopIfTrue="1" operator="equal">
      <formula>0</formula>
    </cfRule>
  </conditionalFormatting>
  <conditionalFormatting sqref="L48">
    <cfRule type="cellIs" dxfId="3" priority="1" stopIfTrue="1" operator="equal">
      <formula>0</formula>
    </cfRule>
    <cfRule type="cellIs" dxfId="2" priority="2" stopIfTrue="1" operator="greaterThan">
      <formula>0</formula>
    </cfRule>
  </conditionalFormatting>
  <conditionalFormatting sqref="L48">
    <cfRule type="cellIs" dxfId="1" priority="3" stopIfTrue="1" operator="greaterThan">
      <formula>0</formula>
    </cfRule>
    <cfRule type="cellIs" dxfId="0" priority="4" stopIfTrue="1" operator="equal">
      <formula>0</formula>
    </cfRule>
  </conditionalFormatting>
  <dataValidations xWindow="135" yWindow="417" count="38">
    <dataValidation type="decimal" allowBlank="1" showInputMessage="1" showErrorMessage="1" errorTitle="Błędna wartość" error="1. W tej części arkusza  można wprowadzać tylko liczby całkowite._x000a_2. Wartość w kolumnie &quot;W tym&quot; nie może być większa niż w kolumnie &quot;Ogółem&quot;_x000a__x000a_W razie braku danych wpisz &quot;zero&quot; [0]." sqref="I32">
      <formula1>0</formula1>
      <formula2>H32</formula2>
    </dataValidation>
    <dataValidation type="whole" operator="lessThanOrEqual" showErrorMessage="1" errorTitle="BŁĘDNA WARTOŚĆ" error="1. W tej części arkusza można wprowadzać  liczby całkowite, lub dziesiętne._x000a_2. Podana wartość, nie może być większa niż  w kolumnie &quot;Ogółem&quot;._x000a__x000a_W razie braku danych wpisz zero [0]." sqref="N55:N59">
      <formula1>M55</formula1>
    </dataValidation>
    <dataValidation type="whole" operator="lessThanOrEqual" showErrorMessage="1" errorTitle="BŁĘDNA WARTOŚĆ" error="1. W tej części arkusza można wprowadzać  liczby całkowite, lub dziesiętne._x000a_2. Podana wartość, nie może być większa niż  w kolumnie &quot;Ogółem&quot;._x000a__x000a_W razie braku danych wpisz zero [0]." sqref="O55:O59 M55:M58">
      <formula1>K55</formula1>
    </dataValidation>
    <dataValidation type="decimal" operator="lessThanOrEqual" showErrorMessage="1" errorTitle="BŁĘDNA WARTOŚĆ" error="1. W tej części arkusza można wprowadzać  liczby całkowite, lub dziesiętne._x000a_2. Podana wartość, nie może być większa niż  w kolumnie &quot;Ogółem&quot;._x000a__x000a_W razie braku danych wpisz zero [0]." sqref="J53">
      <formula1>B53</formula1>
    </dataValidation>
    <dataValidation type="whole" operator="lessThanOrEqual" showErrorMessage="1" errorTitle="BŁĘDNA WARTOŚĆ" error="1. W tej części arkusza można wprowadzać  liczby całkowite._x000a_2. Podana wartość, nie może być większa niż  w kolumnie &quot;Ogółem&quot;._x000a__x000a_W razie braku danych wpisz zero [0]." sqref="C73 J73 E73">
      <formula1>B73</formula1>
    </dataValidation>
    <dataValidation type="whole" operator="lessThanOrEqual" allowBlank="1" showInputMessage="1" showErrorMessage="1" error="1. Wtym miejscu można wprowadzać tylko liczby całkowite, nie większe niż &quot;Ogółem&quot;._x000a__x000a_W razie braku danych wpisz &quot;zero&quot; [0]" sqref="C37:G37">
      <formula1>$B37</formula1>
    </dataValidation>
    <dataValidation type="decimal" operator="lessThanOrEqual" showErrorMessage="1" errorTitle="BŁĘDNA WARTOŚĆ" error="1. W tej części arkusza można wprowadzać  liczby całkowite, lub dziesiętne._x000a_2. Podana wartość, nie może być większa niż  w kolumnie &quot;Ogółem&quot;._x000a__x000a_W razie braku danych wpisz zero [0]." sqref="I53">
      <formula1>B53</formula1>
    </dataValidation>
    <dataValidation type="decimal" operator="lessThanOrEqual" allowBlank="1" showInputMessage="1" showErrorMessage="1" error="1. W tej części arkusza można wprowadzać  liczby całkowite, lub dziesiętne._x000a_2. Podana wartość, nie może być większa niż  w kolumnie &quot;Ogółem&quot;._x000a__x000a_W razie braku danych wpisz zero [0]." sqref="C79">
      <formula1>B79</formula1>
    </dataValidation>
    <dataValidation type="decimal" operator="lessThanOrEqual" showErrorMessage="1" errorTitle="BŁĘDNA WARTOŚĆ" error="1. W tej części arkusza można wprowadzać  liczby całkowite, lub dziesiętne._x000a_2. Podana wartość, nie może być większa niż  w kolumnie &quot;Ogółem&quot;._x000a__x000a_W razie braku danych wpisz zero [0]." sqref="K53">
      <formula1>B53</formula1>
    </dataValidation>
    <dataValidation type="decimal" operator="lessThanOrEqual" allowBlank="1" showInputMessage="1" showErrorMessage="1" error="1. W tej części arkusza można wprowadzać  liczby całkowite, lub dziesiętne._x000a_2. Podana wartość, nie może być większa niż  w kolumnie &quot;Ogółem&quot;._x000a__x000a_W razie braku danych wpisz zero [0]." sqref="E79">
      <formula1>B79</formula1>
    </dataValidation>
    <dataValidation type="decimal" operator="lessThanOrEqual" allowBlank="1" showInputMessage="1" showErrorMessage="1" error="1. W tej części arkusza można wprowadzać  liczby całkowite, lub dziesiętne._x000a_2. Podana wartość, nie może być większa niż  w kolumnie &quot;Ogółem&quot;._x000a__x000a_W razie braku danych wpisz zero [0]." sqref="F79">
      <formula1>B79</formula1>
    </dataValidation>
    <dataValidation type="decimal" operator="lessThanOrEqual" showErrorMessage="1" errorTitle="BŁĘDNA WARTOŚĆ" error="1. W tej części arkusza można wprowadzać  liczby całkowite, lub dziesiętne._x000a_2. Podana wartość, nie może być większa niż  w kolumnie &quot;Ogółem&quot;._x000a__x000a_W razie braku danych wpisz zero [0]." sqref="C59:D59">
      <formula1>B59</formula1>
    </dataValidation>
    <dataValidation type="decimal" operator="lessThanOrEqual" showErrorMessage="1" errorTitle="BŁĘDNA WARTOŚĆ" error="1. W tej części arkusza można wprowadzać  liczby całkowite, lub dziesiętne._x000a_2. Podana wartość, nie może być większa niż  w kolumnie &quot;Ogółem&quot;._x000a__x000a_W razie braku danych wpisz zero [0]." sqref="E59 D53">
      <formula1>B53</formula1>
    </dataValidation>
    <dataValidation type="decimal" operator="lessThanOrEqual" showErrorMessage="1" errorTitle="BŁĘDNA WARTOŚĆ" error="1. W tej części arkusza można wprowadzać  liczby całkowite, lub dziesiętne._x000a_2. Podana wartość, nie może być większa niż  w kolumnie &quot;Ogółem&quot;._x000a__x000a_W razie braku danych wpisz zero [0]." sqref="F59 E53">
      <formula1>B53</formula1>
    </dataValidation>
    <dataValidation type="decimal" operator="lessThanOrEqual" showErrorMessage="1" errorTitle="BŁĘDNA WARTOŚĆ" error="1. W tej części arkusza można wprowadzać  liczby całkowite, lub dziesiętne._x000a_2. Podana wartość, nie może być większa niż  w kolumnie &quot;Ogółem&quot;._x000a__x000a_W razie braku danych wpisz zero [0]." sqref="G59">
      <formula1>B59</formula1>
    </dataValidation>
    <dataValidation type="decimal" operator="lessThanOrEqual" showErrorMessage="1" errorTitle="BŁĘDNA WARTOŚĆ" error="1. W tej części arkusza można wprowadzać  liczby całkowite, lub dziesiętne._x000a_2. Podana wartość, nie może być większa niż  w kolumnie &quot;Ogółem&quot;._x000a__x000a_W razie braku danych wpisz zero [0]." sqref="F53:G53">
      <formula1>B53</formula1>
    </dataValidation>
    <dataValidation type="decimal" operator="lessThanOrEqual" showErrorMessage="1" errorTitle="BŁĘDNA WARTOŚĆ" error="1. W tej części arkusza można wprowadzać  liczby całkowite, lub dziesiętne._x000a_2. Podana wartość, nie może być większa niż  w kolumnie &quot;Ogółem&quot;._x000a__x000a_W razie braku danych wpisz zero [0]." sqref="H53">
      <formula1>B53</formula1>
    </dataValidation>
    <dataValidation type="whole" operator="equal" allowBlank="1" showInputMessage="1" showErrorMessage="1" error="1. Wtym miejscu można wprowadzać tylko liczby całkowite&quot;._x000a__x000a_W razie braku danych wpisz &quot;zero&quot; [0]" sqref="B43">
      <formula1>B43</formula1>
    </dataValidation>
    <dataValidation type="list" allowBlank="1" showInputMessage="1" showErrorMessage="1" error="Wybierz z listy &quot;Tak&quot;, lub &quot;Nie&quot;." prompt="Wybierz z listy." sqref="M66 E66:F66">
      <formula1>tak_nie</formula1>
    </dataValidation>
    <dataValidation type="decimal" operator="greaterThanOrEqual" allowBlank="1" showInputMessage="1" showErrorMessage="1" errorTitle="Błędna wartość" error="1. W tej części arkusza  można wprowadzać tylko liczby całkowite, lub dziesiętne._x000a__x000a_W razie braku danych wpisz &quot;zero&quot; [0]." sqref="B53:C53 B79 H59:J59 B59 G32">
      <formula1>0</formula1>
    </dataValidation>
    <dataValidation type="whole" operator="greaterThanOrEqual" allowBlank="1" showInputMessage="1" showErrorMessage="1" errorTitle="Błędna wartość" error="1. W tej części arkusza  można wprowadzać tylko liczby całkowite._x000a__x000a_W razie braku danych wpisz &quot;zero&quot; [0]." sqref="F73:I73 D73 B73 B66:D66 I66:L66 B32:F32 H32">
      <formula1>0</formula1>
    </dataValidation>
    <dataValidation type="whole" operator="greaterThanOrEqual" showErrorMessage="1" errorTitle="BŁĘDNA WARTOŚĆ" error="1. W tej części arkusza  można wprowadzać tylko liczby całkowite._x000a__x000a_W razie braku danych wpisz &quot;zero&quot; [0]." sqref="G66:H66">
      <formula1>0</formula1>
    </dataValidation>
    <dataValidation type="whole" operator="greaterThanOrEqual" allowBlank="1" showInputMessage="1" showErrorMessage="1" error="1. Wtym miejscu można wprowadzać tylko liczby całkowite, nie większe niż &quot;Ogółem&quot;._x000a__x000a_W razie braku danych wpisz &quot;zero&quot; [0]" sqref="C43:F43 D44:G44">
      <formula1>0</formula1>
    </dataValidation>
    <dataValidation type="decimal" operator="greaterThanOrEqual" allowBlank="1" showInputMessage="1" showErrorMessage="1" error="1. Wtym miejscu można wprowadzać tylko liczby całkowite i dziesiętne&quot;._x000a__x000a_W razie braku danych wpisz &quot;zero&quot; [0]" sqref="H43:H44">
      <formula1>0</formula1>
    </dataValidation>
    <dataValidation type="list" operator="greaterThanOrEqual" allowBlank="1" showInputMessage="1" showErrorMessage="1" error="1. Wtym miejscu można wprowadzać tylko liczby całkowite&quot;._x000a__x000a_W razie braku danych wpisz &quot;zero&quot; [0]" sqref="J48 I43:I44">
      <formula1>Ocen</formula1>
    </dataValidation>
    <dataValidation type="list" operator="greaterThanOrEqual" allowBlank="1" showInputMessage="1" showErrorMessage="1" error="1. Wtym miejscu można wprowadzać tylko liczby całkowite&quot;._x000a__x000a_W razie braku danych wpisz &quot;zero&quot; [0]" sqref="O47 K48 J43:N44 B48:I48">
      <formula1>tak_nie</formula1>
    </dataValidation>
    <dataValidation type="whole" operator="greaterThanOrEqual" showErrorMessage="1" errorTitle="BŁĘDNA WARTOŚĆ" error="1. W tej części arkusza można wprowadzać  liczby całkowite._x000a__x000a_W razie braku danych wpisz zero [0]." sqref="L37">
      <formula1>0</formula1>
    </dataValidation>
    <dataValidation type="list" showInputMessage="1" showErrorMessage="1" error="Wybierz pozycję z listy za pomocą przycisku z prawej strony komórki." prompt="Wybierz z listy" sqref="J37">
      <formula1>Programy</formula1>
      <formula2>0</formula2>
    </dataValidation>
    <dataValidation type="list" showInputMessage="1" showErrorMessage="1" error="Wybierz pozycję z listy za pomocą przycisku z prawej strony komórki." prompt="Wybierz z listy" sqref="K37">
      <formula1>Formaty</formula1>
      <formula2>0</formula2>
    </dataValidation>
    <dataValidation type="list" allowBlank="1" showInputMessage="1" showErrorMessage="1" error="1. Wybierz z listy &quot;Tak&quot;, lub &quot;Nie&quot;." prompt="Wybierz z listy." sqref="I37">
      <formula1>tak_nie</formula1>
    </dataValidation>
    <dataValidation type="whole" operator="greaterThanOrEqual" allowBlank="1" showInputMessage="1" showErrorMessage="1" error="1. Wtym miejscu można wprowadzać tylko liczby całkowite&quot;._x000a__x000a_W razie braku danych wpisz &quot;zero&quot; [0]" sqref="H37 B37">
      <formula1>0</formula1>
    </dataValidation>
    <dataValidation type="whole" operator="greaterThanOrEqual" allowBlank="1" showInputMessage="1" showErrorMessage="1" error="1. Wtym miejscu można wprowadzać tylko liczby całkowite._x000a__x000a_W razie braku danych wpisz &quot;zero&quot; [0]" sqref="B27:F27 D22:F23 D13:D17 F15:I17 H27 E13:L14">
      <formula1>0</formula1>
    </dataValidation>
    <dataValidation type="decimal" operator="greaterThanOrEqual" allowBlank="1" showInputMessage="1" showErrorMessage="1" errorTitle="Blędna wartość" error="1. W tej części arkusza można wprowadzać  liczby całkowite, lub dziesiętne._x000a__x000a_W razie braku danych wpisz &quot;zero&quot; [0]." sqref="G27">
      <formula1>0</formula1>
    </dataValidation>
    <dataValidation type="list" allowBlank="1" showInputMessage="1" showErrorMessage="1" error="Wybierz wartość z listy" promptTitle="Wybierz z listy" prompt="biblioteka wojewódzka - w, wojewódzka i miejska (grodzka) - wgr, miejska - m, miejsko-gminna - mg, gminna - gw, powiatowa (tworzona od podstaw lub przekształcona) - p, biblioteka działajaca w miescie na prawach powiatu (grodzka) - gr, &quot;inna&quot; - i" sqref="E6">
      <formula1>Typ_biblioteki</formula1>
    </dataValidation>
    <dataValidation type="list" allowBlank="1" showErrorMessage="1" error="Wybierz wartość z listy" promptTitle="Wybierz z listy" sqref="F6">
      <formula1>"Wybierz z listy,Nie dotyczy,z"</formula1>
    </dataValidation>
    <dataValidation type="list" allowBlank="1" showInputMessage="1" showErrorMessage="1" sqref="E7:F7">
      <formula1>"Wybierz z listy,Miasto,Wieś"</formula1>
    </dataValidation>
    <dataValidation type="whole" operator="lessThanOrEqual" allowBlank="1" showInputMessage="1" showErrorMessage="1" error="1. Wtym miejscu można wprowadzać tylko liczby całkowite, nie większe niż &quot;Ogółem&quot;._x000a__x000a_W razie braku danych wpisz &quot;zero&quot; [0]" sqref="G43">
      <formula1>F43</formula1>
    </dataValidation>
    <dataValidation type="decimal" operator="lessThanOrEqual" allowBlank="1" showInputMessage="1" showErrorMessage="1" error="1. W tej części arkusza można wprowadzać  liczby całkowite, lub dziesiętne._x000a_2. Podana wartość, nie może być większa niż  w kolumnie &quot;Ogółem&quot;._x000a__x000a_W razie braku danych wpisz zero [0]." sqref="D79">
      <formula1>B79</formula1>
    </dataValidation>
  </dataValidations>
  <pageMargins left="0.7" right="0.7" top="0.75" bottom="0.75" header="0.3" footer="0.3"/>
  <pageSetup paperSize="9" scale="65" orientation="landscape" r:id="rId1"/>
  <rowBreaks count="4" manualBreakCount="4">
    <brk id="23" max="16383" man="1"/>
    <brk id="38" max="16383" man="1"/>
    <brk id="48" max="16383" man="1"/>
    <brk id="67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:Y7398"/>
  <sheetViews>
    <sheetView workbookViewId="0">
      <selection activeCell="U16" sqref="U16"/>
    </sheetView>
  </sheetViews>
  <sheetFormatPr defaultRowHeight="11.25"/>
  <cols>
    <col min="1" max="6" width="14" style="25" customWidth="1"/>
    <col min="7" max="8" width="35.125" style="15" customWidth="1"/>
    <col min="9" max="9" width="18.875" style="29" customWidth="1"/>
    <col min="10" max="11" width="28.25" style="29" customWidth="1"/>
    <col min="12" max="12" width="20.125" style="15" customWidth="1"/>
    <col min="13" max="13" width="28.75" style="15" customWidth="1"/>
    <col min="14" max="14" width="54.875" style="15" customWidth="1"/>
    <col min="15" max="15" width="11.375" style="15" customWidth="1"/>
    <col min="16" max="16" width="17.25" style="15" customWidth="1"/>
    <col min="17" max="17" width="27.625" style="15" customWidth="1"/>
    <col min="18" max="18" width="27.875" style="15" customWidth="1"/>
    <col min="19" max="25" width="10.125" style="15" customWidth="1"/>
    <col min="26" max="16384" width="9" style="15"/>
  </cols>
  <sheetData>
    <row r="2" spans="1:25" ht="61.5" customHeight="1">
      <c r="A2" s="12" t="s">
        <v>6793</v>
      </c>
      <c r="B2" s="12" t="s">
        <v>6794</v>
      </c>
      <c r="C2" s="12" t="s">
        <v>6795</v>
      </c>
      <c r="D2" s="13" t="s">
        <v>6836</v>
      </c>
      <c r="E2" s="13" t="s">
        <v>6932</v>
      </c>
      <c r="F2" s="135" t="s">
        <v>6933</v>
      </c>
      <c r="G2" s="12" t="s">
        <v>60</v>
      </c>
      <c r="H2" s="12" t="s">
        <v>483</v>
      </c>
      <c r="I2" s="12" t="s">
        <v>110</v>
      </c>
      <c r="J2" s="14" t="s">
        <v>111</v>
      </c>
      <c r="K2" s="14" t="s">
        <v>0</v>
      </c>
      <c r="L2" s="14" t="s">
        <v>112</v>
      </c>
      <c r="M2" s="14" t="s">
        <v>113</v>
      </c>
      <c r="N2" s="14" t="s">
        <v>114</v>
      </c>
      <c r="O2" s="14" t="s">
        <v>115</v>
      </c>
      <c r="P2" s="14" t="s">
        <v>116</v>
      </c>
      <c r="Q2" s="14" t="s">
        <v>117</v>
      </c>
      <c r="R2" s="14" t="s">
        <v>118</v>
      </c>
      <c r="S2" s="14" t="s">
        <v>484</v>
      </c>
      <c r="T2" s="14" t="s">
        <v>485</v>
      </c>
      <c r="U2" s="265" t="s">
        <v>7011</v>
      </c>
      <c r="V2" s="14" t="s">
        <v>486</v>
      </c>
      <c r="W2" s="14" t="s">
        <v>487</v>
      </c>
      <c r="X2" s="14" t="s">
        <v>488</v>
      </c>
      <c r="Y2" s="14" t="s">
        <v>489</v>
      </c>
    </row>
    <row r="3" spans="1:25">
      <c r="A3" s="16"/>
      <c r="B3" s="16"/>
      <c r="C3" s="16"/>
      <c r="D3" s="16"/>
      <c r="E3" s="136"/>
      <c r="F3" s="136"/>
      <c r="G3" s="17" t="s">
        <v>62</v>
      </c>
      <c r="H3" s="17" t="s">
        <v>62</v>
      </c>
      <c r="I3" s="17" t="s">
        <v>62</v>
      </c>
      <c r="J3" s="18" t="s">
        <v>62</v>
      </c>
      <c r="K3" s="18" t="s">
        <v>62</v>
      </c>
      <c r="L3" s="18" t="s">
        <v>62</v>
      </c>
      <c r="M3" s="18" t="s">
        <v>62</v>
      </c>
      <c r="N3" s="18" t="s">
        <v>62</v>
      </c>
      <c r="O3" s="18" t="s">
        <v>62</v>
      </c>
      <c r="P3" s="18" t="s">
        <v>62</v>
      </c>
      <c r="Q3" s="18" t="s">
        <v>62</v>
      </c>
      <c r="R3" s="18" t="s">
        <v>62</v>
      </c>
      <c r="S3" s="18" t="s">
        <v>62</v>
      </c>
      <c r="T3" s="18" t="s">
        <v>62</v>
      </c>
      <c r="U3" s="18" t="s">
        <v>62</v>
      </c>
      <c r="V3" s="18" t="s">
        <v>62</v>
      </c>
      <c r="W3" s="18" t="s">
        <v>62</v>
      </c>
      <c r="X3" s="18" t="s">
        <v>62</v>
      </c>
      <c r="Y3" s="18" t="s">
        <v>62</v>
      </c>
    </row>
    <row r="4" spans="1:25" ht="22.5">
      <c r="A4" s="19">
        <v>1</v>
      </c>
      <c r="B4" s="19">
        <v>4</v>
      </c>
      <c r="C4" s="19">
        <v>4</v>
      </c>
      <c r="D4" s="19">
        <v>1</v>
      </c>
      <c r="E4" s="137">
        <v>2</v>
      </c>
      <c r="F4" s="137">
        <v>1</v>
      </c>
      <c r="G4" s="20" t="s">
        <v>61</v>
      </c>
      <c r="H4" s="28" t="s">
        <v>6934</v>
      </c>
      <c r="I4" s="1" t="s">
        <v>6955</v>
      </c>
      <c r="J4" s="2" t="s">
        <v>63</v>
      </c>
      <c r="K4" s="22" t="s">
        <v>64</v>
      </c>
      <c r="L4" s="23" t="s">
        <v>6783</v>
      </c>
      <c r="M4" s="23" t="s">
        <v>120</v>
      </c>
      <c r="N4" s="22" t="s">
        <v>120</v>
      </c>
      <c r="O4" s="22" t="s">
        <v>121</v>
      </c>
      <c r="P4" s="22" t="s">
        <v>122</v>
      </c>
      <c r="Q4" s="24" t="s">
        <v>123</v>
      </c>
      <c r="R4" s="22" t="s">
        <v>3</v>
      </c>
      <c r="S4" s="8" t="s">
        <v>490</v>
      </c>
      <c r="T4" s="8" t="s">
        <v>491</v>
      </c>
      <c r="U4" s="8">
        <v>1</v>
      </c>
      <c r="V4" s="8" t="s">
        <v>493</v>
      </c>
      <c r="W4" s="8" t="s">
        <v>494</v>
      </c>
      <c r="X4" s="9" t="s">
        <v>495</v>
      </c>
      <c r="Y4" s="9" t="s">
        <v>496</v>
      </c>
    </row>
    <row r="5" spans="1:25" ht="45">
      <c r="A5" s="196" t="str">
        <f>IF(A4=1,"Biblioteka wojewódzka",IF(A4=2,"Biblioteka powiatowa",IF(A4=3,"Biblioteka miasta na prawach powiatu",IF(A4=4,"Biblioteka gminy miejskiej",IF(A4=5,"Biblioteka gminy miejsko-wiejskiej",IF(A4=6,"Biblioteka gminy wiejskiej",IF(A4=7,"Inna biblioteka publiczna","")))))))</f>
        <v>Biblioteka wojewódzka</v>
      </c>
      <c r="B5" s="196" t="str">
        <f>IF(B4=1,"miasta na prawach powiatu",IF(B4=2,"miasta na prawach powiatu i powiatu",IF(B4=3,"powiatu",IF(B4=4,"nie dotyczy",""))))</f>
        <v>nie dotyczy</v>
      </c>
      <c r="C5" s="196" t="str">
        <f>IF(C4=1,"biblioteka/filia publiczno-szkolna",IF(C4=2,"biblioteka/filia działająca w strukturze ośrodka (domu) kultury lub innej instytucji kultury",IF(C4=3,"biblioteka/filia działająca w strukturze organizacyjnej innej instytucji niż instytucja kultury",IF(C4=4,"nie dotyczy",""))))</f>
        <v>nie dotyczy</v>
      </c>
      <c r="D5" s="196" t="str">
        <f>IF(D4=1,"Czynna",IF(D4=2,"Nieczynna",""))</f>
        <v>Czynna</v>
      </c>
      <c r="E5" s="196" t="str">
        <f>IF(E4=1,"odrębny budynek",IF(E4=2,"lokal w budynku współużytkowanym z innymi instytucjami/firmami",""))</f>
        <v>lokal w budynku współużytkowanym z innymi instytucjami/firmami</v>
      </c>
      <c r="F5" s="196" t="str">
        <f>IF(F4=1,"przed 1945 r.",IF(F4=2,"w latach 1945 – 1989",IF(F4=3,"w latach 1990 – 2014",IF(F4=4,"w roku sprawozdawczym",""))))</f>
        <v>przed 1945 r.</v>
      </c>
      <c r="G5" s="20" t="s">
        <v>124</v>
      </c>
      <c r="H5" s="21" t="s">
        <v>476</v>
      </c>
      <c r="I5" s="1" t="s">
        <v>6956</v>
      </c>
      <c r="J5" s="2" t="s">
        <v>125</v>
      </c>
      <c r="K5" s="2" t="s">
        <v>126</v>
      </c>
      <c r="L5" s="23" t="s">
        <v>6785</v>
      </c>
      <c r="M5" s="3" t="s">
        <v>127</v>
      </c>
      <c r="N5" s="4" t="s">
        <v>128</v>
      </c>
      <c r="O5" s="4" t="s">
        <v>129</v>
      </c>
      <c r="P5" s="4" t="s">
        <v>130</v>
      </c>
      <c r="Q5" s="24" t="s">
        <v>131</v>
      </c>
      <c r="R5" s="22" t="s">
        <v>132</v>
      </c>
      <c r="S5" s="8" t="s">
        <v>50</v>
      </c>
      <c r="T5" s="8" t="s">
        <v>492</v>
      </c>
      <c r="U5" s="8">
        <v>2</v>
      </c>
      <c r="V5" s="8" t="s">
        <v>499</v>
      </c>
      <c r="W5" s="26"/>
      <c r="X5" s="8" t="s">
        <v>500</v>
      </c>
      <c r="Y5" s="9" t="s">
        <v>501</v>
      </c>
    </row>
    <row r="6" spans="1:25" ht="22.5">
      <c r="G6" s="20" t="s">
        <v>133</v>
      </c>
      <c r="H6" s="21" t="s">
        <v>477</v>
      </c>
      <c r="I6" s="1" t="s">
        <v>6957</v>
      </c>
      <c r="J6" s="2" t="s">
        <v>135</v>
      </c>
      <c r="K6" s="2" t="s">
        <v>136</v>
      </c>
      <c r="L6" s="23" t="s">
        <v>6784</v>
      </c>
      <c r="M6" s="3" t="s">
        <v>137</v>
      </c>
      <c r="N6" s="5" t="s">
        <v>66</v>
      </c>
      <c r="O6" s="5" t="s">
        <v>138</v>
      </c>
      <c r="Q6" s="27"/>
      <c r="R6" s="4" t="s">
        <v>6772</v>
      </c>
      <c r="S6" s="8" t="s">
        <v>497</v>
      </c>
      <c r="T6" s="8" t="s">
        <v>498</v>
      </c>
      <c r="U6" s="8">
        <v>3</v>
      </c>
      <c r="V6" s="26"/>
      <c r="W6" s="26"/>
      <c r="X6" s="8" t="s">
        <v>503</v>
      </c>
      <c r="Y6" s="9" t="s">
        <v>504</v>
      </c>
    </row>
    <row r="7" spans="1:25" ht="22.5">
      <c r="G7" s="20" t="s">
        <v>139</v>
      </c>
      <c r="H7" s="21" t="s">
        <v>478</v>
      </c>
      <c r="I7" s="1" t="s">
        <v>6958</v>
      </c>
      <c r="J7" s="2" t="s">
        <v>141</v>
      </c>
      <c r="K7" s="2" t="s">
        <v>142</v>
      </c>
      <c r="L7" s="23" t="s">
        <v>6786</v>
      </c>
      <c r="M7" s="3" t="s">
        <v>65</v>
      </c>
      <c r="N7" s="5" t="s">
        <v>143</v>
      </c>
      <c r="O7" s="6"/>
      <c r="R7" s="5" t="s">
        <v>4</v>
      </c>
      <c r="S7" s="8" t="s">
        <v>456</v>
      </c>
      <c r="T7" s="8" t="s">
        <v>502</v>
      </c>
      <c r="U7" s="8">
        <v>4</v>
      </c>
      <c r="V7" s="26"/>
      <c r="W7" s="26"/>
      <c r="X7" s="8" t="s">
        <v>506</v>
      </c>
      <c r="Y7" s="9" t="s">
        <v>507</v>
      </c>
    </row>
    <row r="8" spans="1:25">
      <c r="G8" s="20" t="s">
        <v>144</v>
      </c>
      <c r="H8" s="21" t="s">
        <v>479</v>
      </c>
      <c r="I8" s="1" t="s">
        <v>6959</v>
      </c>
      <c r="J8" s="23" t="s">
        <v>147</v>
      </c>
      <c r="K8" s="2" t="s">
        <v>147</v>
      </c>
      <c r="S8" s="8" t="s">
        <v>505</v>
      </c>
      <c r="T8" s="26"/>
      <c r="U8" s="267">
        <v>5</v>
      </c>
      <c r="V8" s="26"/>
      <c r="W8" s="26"/>
      <c r="X8" s="26"/>
      <c r="Y8" s="9" t="s">
        <v>508</v>
      </c>
    </row>
    <row r="9" spans="1:25">
      <c r="G9" s="20" t="s">
        <v>148</v>
      </c>
      <c r="H9" s="21" t="s">
        <v>480</v>
      </c>
      <c r="I9" s="1" t="s">
        <v>149</v>
      </c>
      <c r="J9" s="2" t="s">
        <v>146</v>
      </c>
      <c r="K9" s="2" t="s">
        <v>150</v>
      </c>
      <c r="S9" s="8" t="s">
        <v>51</v>
      </c>
      <c r="T9" s="26"/>
      <c r="U9" s="26"/>
      <c r="V9" s="26"/>
      <c r="W9" s="26"/>
      <c r="X9" s="26"/>
      <c r="Y9" s="9" t="s">
        <v>509</v>
      </c>
    </row>
    <row r="10" spans="1:25">
      <c r="G10" s="24" t="s">
        <v>151</v>
      </c>
      <c r="H10" s="21" t="s">
        <v>481</v>
      </c>
      <c r="I10" s="226" t="s">
        <v>6960</v>
      </c>
      <c r="J10" s="2" t="s">
        <v>119</v>
      </c>
      <c r="K10" s="2" t="s">
        <v>154</v>
      </c>
      <c r="S10" s="8" t="s">
        <v>52</v>
      </c>
      <c r="T10" s="26"/>
      <c r="U10" s="26"/>
      <c r="V10" s="26"/>
      <c r="W10" s="26"/>
      <c r="X10" s="26"/>
      <c r="Y10" s="9" t="s">
        <v>510</v>
      </c>
    </row>
    <row r="11" spans="1:25">
      <c r="H11" s="28" t="s">
        <v>482</v>
      </c>
      <c r="I11" s="1" t="s">
        <v>6961</v>
      </c>
      <c r="J11" s="2" t="s">
        <v>153</v>
      </c>
      <c r="K11" s="2" t="s">
        <v>157</v>
      </c>
      <c r="S11" s="8" t="s">
        <v>53</v>
      </c>
      <c r="T11" s="26"/>
      <c r="U11" s="26"/>
      <c r="V11" s="26"/>
      <c r="W11" s="26"/>
      <c r="X11" s="26"/>
      <c r="Y11" s="9" t="s">
        <v>512</v>
      </c>
    </row>
    <row r="12" spans="1:25">
      <c r="H12" s="28" t="s">
        <v>6985</v>
      </c>
      <c r="I12" s="1" t="s">
        <v>6962</v>
      </c>
      <c r="J12" s="23" t="s">
        <v>317</v>
      </c>
      <c r="K12" s="2" t="s">
        <v>160</v>
      </c>
      <c r="S12" s="8" t="s">
        <v>511</v>
      </c>
      <c r="T12" s="26"/>
      <c r="U12" s="26"/>
      <c r="V12" s="26"/>
      <c r="W12" s="26"/>
      <c r="X12" s="26"/>
      <c r="Y12" s="9" t="s">
        <v>513</v>
      </c>
    </row>
    <row r="13" spans="1:25">
      <c r="H13" s="150"/>
      <c r="I13" s="149" t="s">
        <v>158</v>
      </c>
      <c r="J13" s="2" t="s">
        <v>156</v>
      </c>
      <c r="K13" s="2" t="s">
        <v>165</v>
      </c>
      <c r="S13" s="8" t="s">
        <v>54</v>
      </c>
      <c r="T13" s="26"/>
      <c r="U13" s="26"/>
      <c r="V13" s="26"/>
      <c r="W13" s="26"/>
      <c r="X13" s="26"/>
      <c r="Y13" s="9" t="s">
        <v>515</v>
      </c>
    </row>
    <row r="14" spans="1:25">
      <c r="H14" s="151"/>
      <c r="I14" s="227" t="s">
        <v>6963</v>
      </c>
      <c r="J14" s="23" t="s">
        <v>319</v>
      </c>
      <c r="K14" s="2" t="s">
        <v>159</v>
      </c>
      <c r="S14" s="8" t="s">
        <v>514</v>
      </c>
      <c r="T14" s="26"/>
      <c r="U14" s="26"/>
      <c r="V14" s="26"/>
      <c r="W14" s="26"/>
      <c r="X14" s="26"/>
      <c r="Y14" s="9" t="s">
        <v>517</v>
      </c>
    </row>
    <row r="15" spans="1:25">
      <c r="G15" s="7"/>
      <c r="H15" s="151"/>
      <c r="I15" s="149" t="s">
        <v>6964</v>
      </c>
      <c r="J15" s="2" t="s">
        <v>162</v>
      </c>
      <c r="K15" s="2" t="s">
        <v>168</v>
      </c>
      <c r="S15" s="8" t="s">
        <v>516</v>
      </c>
      <c r="T15" s="26"/>
      <c r="U15" s="26"/>
      <c r="V15" s="26"/>
      <c r="W15" s="26"/>
      <c r="X15" s="26"/>
      <c r="Y15" s="9" t="s">
        <v>519</v>
      </c>
    </row>
    <row r="16" spans="1:25">
      <c r="G16" s="7"/>
      <c r="H16" s="151"/>
      <c r="I16" s="149" t="s">
        <v>6965</v>
      </c>
      <c r="J16" s="2" t="s">
        <v>159</v>
      </c>
      <c r="K16" s="2" t="s">
        <v>171</v>
      </c>
      <c r="S16" s="8" t="s">
        <v>518</v>
      </c>
      <c r="T16" s="26"/>
      <c r="U16" s="26"/>
      <c r="V16" s="26"/>
      <c r="W16" s="26"/>
      <c r="X16" s="26"/>
      <c r="Y16" s="9" t="s">
        <v>521</v>
      </c>
    </row>
    <row r="17" spans="7:25">
      <c r="G17" s="7"/>
      <c r="H17" s="151"/>
      <c r="I17" s="149" t="s">
        <v>6966</v>
      </c>
      <c r="J17" s="23" t="s">
        <v>321</v>
      </c>
      <c r="K17" s="2" t="s">
        <v>174</v>
      </c>
      <c r="S17" s="8" t="s">
        <v>520</v>
      </c>
      <c r="T17" s="26"/>
      <c r="U17" s="26"/>
      <c r="V17" s="26"/>
      <c r="W17" s="26"/>
      <c r="X17" s="26"/>
      <c r="Y17" s="9" t="s">
        <v>523</v>
      </c>
    </row>
    <row r="18" spans="7:25">
      <c r="G18" s="7"/>
      <c r="H18" s="151"/>
      <c r="I18" s="149" t="s">
        <v>6967</v>
      </c>
      <c r="J18" s="2" t="s">
        <v>164</v>
      </c>
      <c r="K18" s="2" t="s">
        <v>176</v>
      </c>
      <c r="S18" s="8" t="s">
        <v>522</v>
      </c>
      <c r="T18" s="26"/>
      <c r="U18" s="26"/>
      <c r="V18" s="26"/>
      <c r="W18" s="26"/>
      <c r="X18" s="26"/>
      <c r="Y18" s="9" t="s">
        <v>524</v>
      </c>
    </row>
    <row r="19" spans="7:25">
      <c r="G19" s="7"/>
      <c r="H19" s="151"/>
      <c r="I19" s="149" t="s">
        <v>6968</v>
      </c>
      <c r="J19" s="2" t="s">
        <v>167</v>
      </c>
      <c r="K19" s="2" t="s">
        <v>179</v>
      </c>
      <c r="S19" s="8" t="s">
        <v>55</v>
      </c>
      <c r="T19" s="26"/>
      <c r="U19" s="26"/>
      <c r="V19" s="26"/>
      <c r="W19" s="26"/>
      <c r="X19" s="26"/>
      <c r="Y19" s="9" t="s">
        <v>525</v>
      </c>
    </row>
    <row r="20" spans="7:25">
      <c r="G20" s="7"/>
      <c r="H20" s="151"/>
      <c r="I20" s="149" t="s">
        <v>6969</v>
      </c>
      <c r="J20" s="23" t="s">
        <v>323</v>
      </c>
      <c r="K20" s="2" t="s">
        <v>181</v>
      </c>
      <c r="S20" s="8" t="s">
        <v>56</v>
      </c>
      <c r="T20" s="26"/>
      <c r="U20" s="26"/>
      <c r="V20" s="26"/>
      <c r="W20" s="26"/>
      <c r="X20" s="26"/>
      <c r="Y20" s="9" t="s">
        <v>526</v>
      </c>
    </row>
    <row r="21" spans="7:25">
      <c r="G21" s="7"/>
      <c r="H21" s="151"/>
      <c r="I21" s="149" t="s">
        <v>6970</v>
      </c>
      <c r="J21" s="23" t="s">
        <v>325</v>
      </c>
      <c r="K21" s="2" t="s">
        <v>184</v>
      </c>
      <c r="S21" s="8" t="s">
        <v>57</v>
      </c>
      <c r="T21" s="26"/>
      <c r="U21" s="26"/>
      <c r="V21" s="26"/>
      <c r="W21" s="26"/>
      <c r="X21" s="26"/>
      <c r="Y21" s="9" t="s">
        <v>527</v>
      </c>
    </row>
    <row r="22" spans="7:25">
      <c r="H22" s="151"/>
      <c r="I22" s="149" t="s">
        <v>6971</v>
      </c>
      <c r="J22" s="23" t="s">
        <v>327</v>
      </c>
      <c r="K22" s="2" t="s">
        <v>186</v>
      </c>
      <c r="S22" s="8" t="s">
        <v>58</v>
      </c>
      <c r="T22" s="26"/>
      <c r="U22" s="26"/>
      <c r="V22" s="26"/>
      <c r="W22" s="26"/>
      <c r="X22" s="26"/>
      <c r="Y22" s="9" t="s">
        <v>528</v>
      </c>
    </row>
    <row r="23" spans="7:25">
      <c r="I23" s="149" t="s">
        <v>6972</v>
      </c>
      <c r="J23" s="23" t="s">
        <v>329</v>
      </c>
      <c r="K23" s="2" t="s">
        <v>189</v>
      </c>
      <c r="S23" s="8" t="s">
        <v>59</v>
      </c>
      <c r="T23" s="26"/>
      <c r="U23" s="26"/>
      <c r="V23" s="26"/>
      <c r="W23" s="26"/>
      <c r="X23" s="26"/>
      <c r="Y23" s="9" t="s">
        <v>529</v>
      </c>
    </row>
    <row r="24" spans="7:25">
      <c r="I24" s="1" t="s">
        <v>6973</v>
      </c>
      <c r="J24" s="23" t="s">
        <v>331</v>
      </c>
      <c r="K24" s="2" t="s">
        <v>192</v>
      </c>
      <c r="S24" s="8" t="s">
        <v>498</v>
      </c>
      <c r="T24" s="26"/>
      <c r="U24" s="26"/>
      <c r="V24" s="26"/>
      <c r="W24" s="26"/>
      <c r="X24" s="26"/>
      <c r="Y24" s="9" t="s">
        <v>530</v>
      </c>
    </row>
    <row r="25" spans="7:25">
      <c r="I25" s="1" t="s">
        <v>6974</v>
      </c>
      <c r="J25" s="23" t="s">
        <v>333</v>
      </c>
      <c r="K25" s="2" t="s">
        <v>170</v>
      </c>
      <c r="S25" s="8" t="s">
        <v>502</v>
      </c>
      <c r="T25" s="26"/>
      <c r="U25" s="26"/>
      <c r="V25" s="26"/>
      <c r="W25" s="26"/>
      <c r="X25" s="26"/>
      <c r="Y25" s="9" t="s">
        <v>531</v>
      </c>
    </row>
    <row r="26" spans="7:25">
      <c r="I26" s="1" t="s">
        <v>190</v>
      </c>
      <c r="J26" s="23" t="s">
        <v>335</v>
      </c>
      <c r="K26" s="2" t="s">
        <v>196</v>
      </c>
      <c r="S26" s="26"/>
      <c r="T26" s="26"/>
      <c r="U26" s="26"/>
      <c r="V26" s="26"/>
      <c r="W26" s="26"/>
      <c r="X26" s="26"/>
      <c r="Y26" s="9" t="s">
        <v>532</v>
      </c>
    </row>
    <row r="27" spans="7:25">
      <c r="I27" s="226" t="s">
        <v>6975</v>
      </c>
      <c r="J27" s="23" t="s">
        <v>337</v>
      </c>
      <c r="K27" s="2" t="s">
        <v>197</v>
      </c>
      <c r="S27" s="26"/>
      <c r="T27" s="26"/>
      <c r="U27" s="26"/>
      <c r="V27" s="26"/>
      <c r="W27" s="26"/>
      <c r="X27" s="26"/>
      <c r="Y27" s="9" t="s">
        <v>533</v>
      </c>
    </row>
    <row r="28" spans="7:25">
      <c r="I28" s="1" t="s">
        <v>6976</v>
      </c>
      <c r="J28" s="2" t="s">
        <v>170</v>
      </c>
      <c r="K28" s="2" t="s">
        <v>200</v>
      </c>
      <c r="S28" s="26"/>
      <c r="T28" s="26"/>
      <c r="U28" s="26"/>
      <c r="V28" s="26"/>
      <c r="W28" s="26"/>
      <c r="X28" s="26"/>
      <c r="Y28" s="9" t="s">
        <v>534</v>
      </c>
    </row>
    <row r="29" spans="7:25">
      <c r="I29" s="1" t="s">
        <v>195</v>
      </c>
      <c r="J29" s="23" t="s">
        <v>339</v>
      </c>
      <c r="K29" s="2" t="s">
        <v>203</v>
      </c>
      <c r="S29" s="26"/>
      <c r="T29" s="26"/>
      <c r="U29" s="26"/>
      <c r="V29" s="26"/>
      <c r="W29" s="26"/>
      <c r="X29" s="26"/>
      <c r="Y29" s="9" t="s">
        <v>535</v>
      </c>
    </row>
    <row r="30" spans="7:25">
      <c r="I30" s="226" t="s">
        <v>6977</v>
      </c>
      <c r="J30" s="2" t="s">
        <v>173</v>
      </c>
      <c r="K30" s="2" t="s">
        <v>204</v>
      </c>
      <c r="S30" s="26"/>
      <c r="T30" s="26"/>
      <c r="U30" s="26"/>
      <c r="V30" s="26"/>
      <c r="W30" s="26"/>
      <c r="X30" s="26"/>
      <c r="Y30" s="9" t="s">
        <v>536</v>
      </c>
    </row>
    <row r="31" spans="7:25">
      <c r="I31" s="1" t="s">
        <v>6978</v>
      </c>
      <c r="J31" s="23" t="s">
        <v>341</v>
      </c>
      <c r="K31" s="23" t="s">
        <v>206</v>
      </c>
      <c r="S31" s="26"/>
      <c r="T31" s="26"/>
      <c r="U31" s="26"/>
      <c r="V31" s="26"/>
      <c r="W31" s="26"/>
      <c r="X31" s="26"/>
      <c r="Y31" s="9" t="s">
        <v>537</v>
      </c>
    </row>
    <row r="32" spans="7:25">
      <c r="I32" s="1" t="s">
        <v>6979</v>
      </c>
      <c r="J32" s="2" t="s">
        <v>134</v>
      </c>
      <c r="K32" s="23" t="s">
        <v>208</v>
      </c>
      <c r="S32" s="26"/>
      <c r="T32" s="26"/>
      <c r="U32" s="26"/>
      <c r="V32" s="26"/>
      <c r="W32" s="26"/>
      <c r="X32" s="26"/>
      <c r="Y32" s="9" t="s">
        <v>538</v>
      </c>
    </row>
    <row r="33" spans="9:25">
      <c r="I33" s="1" t="s">
        <v>6980</v>
      </c>
      <c r="J33" s="2" t="s">
        <v>178</v>
      </c>
      <c r="K33" s="23" t="s">
        <v>210</v>
      </c>
      <c r="S33" s="26"/>
      <c r="T33" s="26"/>
      <c r="U33" s="26"/>
      <c r="V33" s="26"/>
      <c r="W33" s="26"/>
      <c r="X33" s="26"/>
      <c r="Y33" s="9" t="s">
        <v>539</v>
      </c>
    </row>
    <row r="34" spans="9:25">
      <c r="J34" s="2" t="s">
        <v>140</v>
      </c>
      <c r="K34" s="23" t="s">
        <v>211</v>
      </c>
      <c r="S34" s="26"/>
      <c r="T34" s="26"/>
      <c r="U34" s="26"/>
      <c r="V34" s="26"/>
      <c r="W34" s="26"/>
      <c r="X34" s="26"/>
      <c r="Y34" s="9" t="s">
        <v>540</v>
      </c>
    </row>
    <row r="35" spans="9:25">
      <c r="J35" s="23" t="s">
        <v>343</v>
      </c>
      <c r="K35" s="23" t="s">
        <v>213</v>
      </c>
      <c r="S35" s="26"/>
      <c r="T35" s="26"/>
      <c r="U35" s="26"/>
      <c r="V35" s="26"/>
      <c r="W35" s="26"/>
      <c r="X35" s="26"/>
      <c r="Y35" s="9" t="s">
        <v>541</v>
      </c>
    </row>
    <row r="36" spans="9:25">
      <c r="J36" s="23" t="s">
        <v>345</v>
      </c>
      <c r="K36" s="23" t="s">
        <v>214</v>
      </c>
      <c r="S36" s="26"/>
      <c r="T36" s="26"/>
      <c r="U36" s="26"/>
      <c r="V36" s="26"/>
      <c r="W36" s="26"/>
      <c r="X36" s="26"/>
      <c r="Y36" s="9" t="s">
        <v>542</v>
      </c>
    </row>
    <row r="37" spans="9:25">
      <c r="J37" s="2" t="s">
        <v>183</v>
      </c>
      <c r="K37" s="23" t="s">
        <v>216</v>
      </c>
      <c r="S37" s="26"/>
      <c r="T37" s="26"/>
      <c r="U37" s="26"/>
      <c r="V37" s="26"/>
      <c r="W37" s="26"/>
      <c r="X37" s="26"/>
      <c r="Y37" s="9" t="s">
        <v>543</v>
      </c>
    </row>
    <row r="38" spans="9:25">
      <c r="J38" s="23" t="s">
        <v>347</v>
      </c>
      <c r="K38" s="23" t="s">
        <v>217</v>
      </c>
      <c r="S38" s="26"/>
      <c r="T38" s="26"/>
      <c r="U38" s="26"/>
      <c r="V38" s="26"/>
      <c r="W38" s="26"/>
      <c r="X38" s="26"/>
      <c r="Y38" s="9" t="s">
        <v>544</v>
      </c>
    </row>
    <row r="39" spans="9:25">
      <c r="J39" s="2" t="s">
        <v>145</v>
      </c>
      <c r="K39" s="23" t="s">
        <v>219</v>
      </c>
      <c r="S39" s="26"/>
      <c r="T39" s="26"/>
      <c r="U39" s="26"/>
      <c r="V39" s="26"/>
      <c r="W39" s="26"/>
      <c r="X39" s="26"/>
      <c r="Y39" s="9" t="s">
        <v>545</v>
      </c>
    </row>
    <row r="40" spans="9:25">
      <c r="J40" s="2" t="s">
        <v>188</v>
      </c>
      <c r="K40" s="23" t="s">
        <v>220</v>
      </c>
      <c r="S40" s="26"/>
      <c r="T40" s="26"/>
      <c r="U40" s="26"/>
      <c r="V40" s="26"/>
      <c r="W40" s="26"/>
      <c r="X40" s="26"/>
      <c r="Y40" s="9" t="s">
        <v>546</v>
      </c>
    </row>
    <row r="41" spans="9:25">
      <c r="J41" s="2" t="s">
        <v>191</v>
      </c>
      <c r="K41" s="23" t="s">
        <v>222</v>
      </c>
      <c r="S41" s="26"/>
      <c r="T41" s="26"/>
      <c r="U41" s="26"/>
      <c r="V41" s="26"/>
      <c r="W41" s="26"/>
      <c r="X41" s="26"/>
      <c r="Y41" s="9" t="s">
        <v>547</v>
      </c>
    </row>
    <row r="42" spans="9:25">
      <c r="J42" s="23" t="s">
        <v>219</v>
      </c>
      <c r="K42" s="23" t="s">
        <v>224</v>
      </c>
      <c r="S42" s="26"/>
      <c r="T42" s="26"/>
      <c r="U42" s="26"/>
      <c r="V42" s="26"/>
      <c r="W42" s="26"/>
      <c r="X42" s="26"/>
      <c r="Y42" s="9" t="s">
        <v>548</v>
      </c>
    </row>
    <row r="43" spans="9:25">
      <c r="J43" s="2" t="s">
        <v>194</v>
      </c>
      <c r="K43" s="23" t="s">
        <v>226</v>
      </c>
      <c r="S43" s="26"/>
      <c r="T43" s="26"/>
      <c r="U43" s="26"/>
      <c r="V43" s="26"/>
      <c r="W43" s="26"/>
      <c r="X43" s="26"/>
      <c r="Y43" s="9" t="s">
        <v>549</v>
      </c>
    </row>
    <row r="44" spans="9:25">
      <c r="J44" s="2" t="s">
        <v>149</v>
      </c>
      <c r="K44" s="23" t="s">
        <v>227</v>
      </c>
      <c r="S44" s="26"/>
      <c r="T44" s="26"/>
      <c r="U44" s="26"/>
      <c r="V44" s="26"/>
      <c r="W44" s="26"/>
      <c r="X44" s="26"/>
      <c r="Y44" s="9" t="s">
        <v>550</v>
      </c>
    </row>
    <row r="45" spans="9:25">
      <c r="J45" s="23" t="s">
        <v>350</v>
      </c>
      <c r="K45" s="23" t="s">
        <v>229</v>
      </c>
      <c r="S45" s="26"/>
      <c r="T45" s="26"/>
      <c r="U45" s="26"/>
      <c r="V45" s="26"/>
      <c r="W45" s="26"/>
      <c r="X45" s="26"/>
      <c r="Y45" s="9" t="s">
        <v>551</v>
      </c>
    </row>
    <row r="46" spans="9:25">
      <c r="J46" s="23" t="s">
        <v>352</v>
      </c>
      <c r="K46" s="23" t="s">
        <v>231</v>
      </c>
      <c r="S46" s="26"/>
      <c r="T46" s="26"/>
      <c r="U46" s="26"/>
      <c r="V46" s="26"/>
      <c r="W46" s="26"/>
      <c r="X46" s="26"/>
      <c r="Y46" s="9" t="s">
        <v>552</v>
      </c>
    </row>
    <row r="47" spans="9:25">
      <c r="J47" s="23" t="s">
        <v>354</v>
      </c>
      <c r="K47" s="23" t="s">
        <v>233</v>
      </c>
      <c r="S47" s="26"/>
      <c r="T47" s="26"/>
      <c r="U47" s="26"/>
      <c r="V47" s="26"/>
      <c r="W47" s="26"/>
      <c r="X47" s="26"/>
      <c r="Y47" s="9" t="s">
        <v>553</v>
      </c>
    </row>
    <row r="48" spans="9:25">
      <c r="J48" s="23" t="s">
        <v>356</v>
      </c>
      <c r="K48" s="23" t="s">
        <v>235</v>
      </c>
      <c r="S48" s="26"/>
      <c r="T48" s="26"/>
      <c r="U48" s="26"/>
      <c r="V48" s="26"/>
      <c r="W48" s="26"/>
      <c r="X48" s="26"/>
      <c r="Y48" s="9" t="s">
        <v>554</v>
      </c>
    </row>
    <row r="49" spans="10:25">
      <c r="J49" s="23" t="s">
        <v>358</v>
      </c>
      <c r="K49" s="23" t="s">
        <v>237</v>
      </c>
      <c r="S49" s="26"/>
      <c r="T49" s="26"/>
      <c r="U49" s="26"/>
      <c r="V49" s="26"/>
      <c r="W49" s="26"/>
      <c r="X49" s="26"/>
      <c r="Y49" s="9" t="s">
        <v>555</v>
      </c>
    </row>
    <row r="50" spans="10:25">
      <c r="J50" s="23" t="s">
        <v>152</v>
      </c>
      <c r="K50" s="23" t="s">
        <v>238</v>
      </c>
      <c r="S50" s="26"/>
      <c r="T50" s="26"/>
      <c r="U50" s="26"/>
      <c r="V50" s="26"/>
      <c r="W50" s="26"/>
      <c r="X50" s="26"/>
      <c r="Y50" s="9" t="s">
        <v>556</v>
      </c>
    </row>
    <row r="51" spans="10:25">
      <c r="J51" s="23" t="s">
        <v>199</v>
      </c>
      <c r="K51" s="23" t="s">
        <v>239</v>
      </c>
      <c r="S51" s="26"/>
      <c r="T51" s="26"/>
      <c r="U51" s="26"/>
      <c r="V51" s="26"/>
      <c r="W51" s="26"/>
      <c r="X51" s="26"/>
      <c r="Y51" s="9" t="s">
        <v>557</v>
      </c>
    </row>
    <row r="52" spans="10:25">
      <c r="J52" s="23" t="s">
        <v>202</v>
      </c>
      <c r="K52" s="23" t="s">
        <v>241</v>
      </c>
      <c r="S52" s="26"/>
      <c r="T52" s="26"/>
      <c r="U52" s="26"/>
      <c r="V52" s="26"/>
      <c r="W52" s="26"/>
      <c r="X52" s="26"/>
      <c r="Y52" s="9" t="s">
        <v>558</v>
      </c>
    </row>
    <row r="53" spans="10:25">
      <c r="J53" s="23" t="s">
        <v>360</v>
      </c>
      <c r="K53" s="23" t="s">
        <v>243</v>
      </c>
      <c r="S53" s="26"/>
      <c r="T53" s="26"/>
      <c r="U53" s="26"/>
      <c r="V53" s="26"/>
      <c r="W53" s="26"/>
      <c r="X53" s="26"/>
      <c r="Y53" s="9" t="s">
        <v>559</v>
      </c>
    </row>
    <row r="54" spans="10:25">
      <c r="J54" s="23" t="s">
        <v>155</v>
      </c>
      <c r="K54" s="23" t="s">
        <v>245</v>
      </c>
      <c r="S54" s="26"/>
      <c r="T54" s="26"/>
      <c r="U54" s="26"/>
      <c r="V54" s="26"/>
      <c r="W54" s="26"/>
      <c r="X54" s="26"/>
      <c r="Y54" s="9" t="s">
        <v>560</v>
      </c>
    </row>
    <row r="55" spans="10:25">
      <c r="J55" s="23" t="s">
        <v>362</v>
      </c>
      <c r="K55" s="23" t="s">
        <v>247</v>
      </c>
      <c r="S55" s="26"/>
      <c r="T55" s="26"/>
      <c r="U55" s="26"/>
      <c r="V55" s="26"/>
      <c r="W55" s="26"/>
      <c r="X55" s="26"/>
      <c r="Y55" s="9" t="s">
        <v>561</v>
      </c>
    </row>
    <row r="56" spans="10:25">
      <c r="J56" s="23" t="s">
        <v>364</v>
      </c>
      <c r="K56" s="23" t="s">
        <v>249</v>
      </c>
      <c r="S56" s="26"/>
      <c r="T56" s="26"/>
      <c r="U56" s="26"/>
      <c r="V56" s="26"/>
      <c r="W56" s="26"/>
      <c r="X56" s="26"/>
      <c r="Y56" s="9" t="s">
        <v>562</v>
      </c>
    </row>
    <row r="57" spans="10:25">
      <c r="J57" s="23" t="s">
        <v>366</v>
      </c>
      <c r="K57" s="23" t="s">
        <v>250</v>
      </c>
      <c r="S57" s="26"/>
      <c r="T57" s="26"/>
      <c r="U57" s="26"/>
      <c r="V57" s="26"/>
      <c r="W57" s="26"/>
      <c r="X57" s="26"/>
      <c r="Y57" s="9" t="s">
        <v>563</v>
      </c>
    </row>
    <row r="58" spans="10:25">
      <c r="J58" s="23" t="s">
        <v>368</v>
      </c>
      <c r="K58" s="23" t="s">
        <v>252</v>
      </c>
      <c r="S58" s="26"/>
      <c r="T58" s="26"/>
      <c r="U58" s="26"/>
      <c r="V58" s="26"/>
      <c r="W58" s="26"/>
      <c r="X58" s="26"/>
      <c r="Y58" s="9" t="s">
        <v>564</v>
      </c>
    </row>
    <row r="59" spans="10:25">
      <c r="J59" s="23" t="s">
        <v>205</v>
      </c>
      <c r="K59" s="23" t="s">
        <v>254</v>
      </c>
      <c r="S59" s="26"/>
      <c r="T59" s="26"/>
      <c r="U59" s="26"/>
      <c r="V59" s="26"/>
      <c r="W59" s="26"/>
      <c r="X59" s="26"/>
      <c r="Y59" s="9" t="s">
        <v>565</v>
      </c>
    </row>
    <row r="60" spans="10:25">
      <c r="J60" s="23" t="s">
        <v>370</v>
      </c>
      <c r="K60" s="23" t="s">
        <v>256</v>
      </c>
      <c r="S60" s="26"/>
      <c r="T60" s="26"/>
      <c r="U60" s="26"/>
      <c r="V60" s="26"/>
      <c r="W60" s="26"/>
      <c r="X60" s="26"/>
      <c r="Y60" s="9" t="s">
        <v>566</v>
      </c>
    </row>
    <row r="61" spans="10:25">
      <c r="J61" s="23" t="s">
        <v>372</v>
      </c>
      <c r="K61" s="23" t="s">
        <v>258</v>
      </c>
      <c r="S61" s="26"/>
      <c r="T61" s="26"/>
      <c r="U61" s="26"/>
      <c r="V61" s="26"/>
      <c r="W61" s="26"/>
      <c r="X61" s="26"/>
      <c r="Y61" s="9" t="s">
        <v>567</v>
      </c>
    </row>
    <row r="62" spans="10:25">
      <c r="J62" s="23" t="s">
        <v>374</v>
      </c>
      <c r="K62" s="23" t="s">
        <v>260</v>
      </c>
      <c r="S62" s="26"/>
      <c r="T62" s="26"/>
      <c r="U62" s="26"/>
      <c r="V62" s="26"/>
      <c r="W62" s="26"/>
      <c r="X62" s="26"/>
      <c r="Y62" s="9" t="s">
        <v>568</v>
      </c>
    </row>
    <row r="63" spans="10:25">
      <c r="J63" s="2" t="s">
        <v>207</v>
      </c>
      <c r="K63" s="23" t="s">
        <v>262</v>
      </c>
      <c r="S63" s="26"/>
      <c r="T63" s="26"/>
      <c r="U63" s="26"/>
      <c r="V63" s="26"/>
      <c r="W63" s="26"/>
      <c r="X63" s="26"/>
      <c r="Y63" s="9" t="s">
        <v>569</v>
      </c>
    </row>
    <row r="64" spans="10:25">
      <c r="J64" s="23" t="s">
        <v>376</v>
      </c>
      <c r="K64" s="23" t="s">
        <v>264</v>
      </c>
      <c r="S64" s="26"/>
      <c r="T64" s="26"/>
      <c r="U64" s="26"/>
      <c r="V64" s="26"/>
      <c r="W64" s="26"/>
      <c r="X64" s="26"/>
      <c r="Y64" s="9" t="s">
        <v>570</v>
      </c>
    </row>
    <row r="65" spans="10:25">
      <c r="J65" s="23" t="s">
        <v>209</v>
      </c>
      <c r="K65" s="23" t="s">
        <v>266</v>
      </c>
      <c r="S65" s="26"/>
      <c r="T65" s="26"/>
      <c r="U65" s="26"/>
      <c r="V65" s="26"/>
      <c r="W65" s="26"/>
      <c r="X65" s="26"/>
      <c r="Y65" s="9" t="s">
        <v>571</v>
      </c>
    </row>
    <row r="66" spans="10:25">
      <c r="J66" s="2" t="s">
        <v>158</v>
      </c>
      <c r="K66" s="23" t="s">
        <v>267</v>
      </c>
      <c r="S66" s="26"/>
      <c r="T66" s="26"/>
      <c r="U66" s="26"/>
      <c r="V66" s="26"/>
      <c r="W66" s="26"/>
      <c r="X66" s="26"/>
      <c r="Y66" s="9" t="s">
        <v>572</v>
      </c>
    </row>
    <row r="67" spans="10:25">
      <c r="J67" s="23" t="s">
        <v>378</v>
      </c>
      <c r="K67" s="23" t="s">
        <v>269</v>
      </c>
      <c r="S67" s="26"/>
      <c r="T67" s="26"/>
      <c r="U67" s="26"/>
      <c r="V67" s="26"/>
      <c r="W67" s="26"/>
      <c r="X67" s="26"/>
      <c r="Y67" s="9" t="s">
        <v>573</v>
      </c>
    </row>
    <row r="68" spans="10:25">
      <c r="J68" s="2" t="s">
        <v>212</v>
      </c>
      <c r="K68" s="23" t="s">
        <v>271</v>
      </c>
      <c r="S68" s="26"/>
      <c r="T68" s="26"/>
      <c r="U68" s="26"/>
      <c r="V68" s="26"/>
      <c r="W68" s="26"/>
      <c r="X68" s="26"/>
      <c r="Y68" s="9" t="s">
        <v>574</v>
      </c>
    </row>
    <row r="69" spans="10:25">
      <c r="J69" s="23" t="s">
        <v>380</v>
      </c>
      <c r="K69" s="23" t="s">
        <v>273</v>
      </c>
      <c r="S69" s="26"/>
      <c r="T69" s="26"/>
      <c r="U69" s="26"/>
      <c r="V69" s="26"/>
      <c r="W69" s="26"/>
      <c r="X69" s="26"/>
      <c r="Y69" s="9" t="s">
        <v>575</v>
      </c>
    </row>
    <row r="70" spans="10:25">
      <c r="J70" s="23" t="s">
        <v>161</v>
      </c>
      <c r="K70" s="23" t="s">
        <v>275</v>
      </c>
      <c r="S70" s="26"/>
      <c r="T70" s="26"/>
      <c r="U70" s="26"/>
      <c r="V70" s="26"/>
      <c r="W70" s="26"/>
      <c r="X70" s="26"/>
      <c r="Y70" s="9" t="s">
        <v>576</v>
      </c>
    </row>
    <row r="71" spans="10:25">
      <c r="J71" s="23" t="s">
        <v>215</v>
      </c>
      <c r="K71" s="23" t="s">
        <v>277</v>
      </c>
      <c r="S71" s="26"/>
      <c r="T71" s="26"/>
      <c r="U71" s="26"/>
      <c r="V71" s="26"/>
      <c r="W71" s="26"/>
      <c r="X71" s="26"/>
      <c r="Y71" s="9" t="s">
        <v>577</v>
      </c>
    </row>
    <row r="72" spans="10:25">
      <c r="J72" s="23" t="s">
        <v>163</v>
      </c>
      <c r="K72" s="23" t="s">
        <v>278</v>
      </c>
      <c r="S72" s="26"/>
      <c r="T72" s="26"/>
      <c r="U72" s="26"/>
      <c r="V72" s="26"/>
      <c r="W72" s="26"/>
      <c r="X72" s="26"/>
      <c r="Y72" s="9" t="s">
        <v>578</v>
      </c>
    </row>
    <row r="73" spans="10:25">
      <c r="J73" s="23" t="s">
        <v>218</v>
      </c>
      <c r="K73" s="23" t="s">
        <v>279</v>
      </c>
      <c r="S73" s="26"/>
      <c r="T73" s="26"/>
      <c r="U73" s="26"/>
      <c r="V73" s="26"/>
      <c r="W73" s="26"/>
      <c r="X73" s="26"/>
      <c r="Y73" s="9" t="s">
        <v>579</v>
      </c>
    </row>
    <row r="74" spans="10:25">
      <c r="J74" s="23" t="s">
        <v>166</v>
      </c>
      <c r="K74" s="23" t="s">
        <v>281</v>
      </c>
      <c r="S74" s="26"/>
      <c r="T74" s="26"/>
      <c r="U74" s="26"/>
      <c r="V74" s="26"/>
      <c r="W74" s="26"/>
      <c r="X74" s="26"/>
      <c r="Y74" s="9" t="s">
        <v>580</v>
      </c>
    </row>
    <row r="75" spans="10:25">
      <c r="J75" s="23" t="s">
        <v>382</v>
      </c>
      <c r="K75" s="23" t="s">
        <v>283</v>
      </c>
      <c r="S75" s="26"/>
      <c r="T75" s="26"/>
      <c r="U75" s="26"/>
      <c r="V75" s="26"/>
      <c r="W75" s="26"/>
      <c r="X75" s="26"/>
      <c r="Y75" s="9" t="s">
        <v>581</v>
      </c>
    </row>
    <row r="76" spans="10:25">
      <c r="J76" s="23" t="s">
        <v>383</v>
      </c>
      <c r="K76" s="23" t="s">
        <v>285</v>
      </c>
      <c r="S76" s="26"/>
      <c r="T76" s="26"/>
      <c r="U76" s="26"/>
      <c r="V76" s="26"/>
      <c r="W76" s="26"/>
      <c r="X76" s="26"/>
      <c r="Y76" s="9" t="s">
        <v>582</v>
      </c>
    </row>
    <row r="77" spans="10:25">
      <c r="J77" s="23" t="s">
        <v>385</v>
      </c>
      <c r="K77" s="23" t="s">
        <v>286</v>
      </c>
      <c r="S77" s="26"/>
      <c r="T77" s="26"/>
      <c r="U77" s="26"/>
      <c r="V77" s="26"/>
      <c r="W77" s="26"/>
      <c r="X77" s="26"/>
      <c r="Y77" s="9" t="s">
        <v>583</v>
      </c>
    </row>
    <row r="78" spans="10:25">
      <c r="J78" s="23" t="s">
        <v>387</v>
      </c>
      <c r="K78" s="23" t="s">
        <v>288</v>
      </c>
      <c r="S78" s="26"/>
      <c r="T78" s="26"/>
      <c r="U78" s="26"/>
      <c r="V78" s="26"/>
      <c r="W78" s="26"/>
      <c r="X78" s="26"/>
      <c r="Y78" s="9" t="s">
        <v>584</v>
      </c>
    </row>
    <row r="79" spans="10:25">
      <c r="J79" s="23" t="s">
        <v>389</v>
      </c>
      <c r="K79" s="23" t="s">
        <v>289</v>
      </c>
      <c r="S79" s="26"/>
      <c r="T79" s="26"/>
      <c r="U79" s="26"/>
      <c r="V79" s="26"/>
      <c r="W79" s="26"/>
      <c r="X79" s="26"/>
      <c r="Y79" s="9" t="s">
        <v>585</v>
      </c>
    </row>
    <row r="80" spans="10:25">
      <c r="J80" s="23" t="s">
        <v>221</v>
      </c>
      <c r="K80" s="23" t="s">
        <v>291</v>
      </c>
      <c r="S80" s="26"/>
      <c r="T80" s="26"/>
      <c r="U80" s="26"/>
      <c r="V80" s="26"/>
      <c r="W80" s="26"/>
      <c r="X80" s="26"/>
      <c r="Y80" s="9" t="s">
        <v>586</v>
      </c>
    </row>
    <row r="81" spans="10:25">
      <c r="J81" s="23" t="s">
        <v>391</v>
      </c>
      <c r="K81" s="23" t="s">
        <v>293</v>
      </c>
      <c r="S81" s="26"/>
      <c r="T81" s="26"/>
      <c r="U81" s="26"/>
      <c r="V81" s="26"/>
      <c r="W81" s="26"/>
      <c r="X81" s="26"/>
      <c r="Y81" s="9" t="s">
        <v>587</v>
      </c>
    </row>
    <row r="82" spans="10:25">
      <c r="J82" s="23" t="s">
        <v>223</v>
      </c>
      <c r="K82" s="23" t="s">
        <v>295</v>
      </c>
      <c r="S82" s="26"/>
      <c r="T82" s="26"/>
      <c r="U82" s="26"/>
      <c r="V82" s="26"/>
      <c r="W82" s="26"/>
      <c r="X82" s="26"/>
      <c r="Y82" s="9" t="s">
        <v>588</v>
      </c>
    </row>
    <row r="83" spans="10:25">
      <c r="J83" s="23" t="s">
        <v>225</v>
      </c>
      <c r="K83" s="23" t="s">
        <v>297</v>
      </c>
      <c r="S83" s="26"/>
      <c r="T83" s="26"/>
      <c r="U83" s="26"/>
      <c r="V83" s="26"/>
      <c r="W83" s="26"/>
      <c r="X83" s="26"/>
      <c r="Y83" s="9" t="s">
        <v>589</v>
      </c>
    </row>
    <row r="84" spans="10:25">
      <c r="J84" s="23" t="s">
        <v>393</v>
      </c>
      <c r="K84" s="23" t="s">
        <v>299</v>
      </c>
      <c r="S84" s="26"/>
      <c r="T84" s="26"/>
      <c r="U84" s="26"/>
      <c r="V84" s="26"/>
      <c r="W84" s="26"/>
      <c r="X84" s="26"/>
      <c r="Y84" s="9" t="s">
        <v>590</v>
      </c>
    </row>
    <row r="85" spans="10:25">
      <c r="J85" s="23" t="s">
        <v>169</v>
      </c>
      <c r="K85" s="23" t="s">
        <v>300</v>
      </c>
      <c r="S85" s="26"/>
      <c r="T85" s="26"/>
      <c r="U85" s="26"/>
      <c r="V85" s="26"/>
      <c r="W85" s="26"/>
      <c r="X85" s="26"/>
      <c r="Y85" s="9" t="s">
        <v>591</v>
      </c>
    </row>
    <row r="86" spans="10:25">
      <c r="J86" s="23" t="s">
        <v>291</v>
      </c>
      <c r="K86" s="23" t="s">
        <v>301</v>
      </c>
      <c r="S86" s="26"/>
      <c r="T86" s="26"/>
      <c r="U86" s="26"/>
      <c r="V86" s="26"/>
      <c r="W86" s="26"/>
      <c r="X86" s="26"/>
      <c r="Y86" s="9" t="s">
        <v>592</v>
      </c>
    </row>
    <row r="87" spans="10:25">
      <c r="J87" s="23" t="s">
        <v>395</v>
      </c>
      <c r="K87" s="23" t="s">
        <v>303</v>
      </c>
      <c r="S87" s="26"/>
      <c r="T87" s="26"/>
      <c r="U87" s="26"/>
      <c r="V87" s="26"/>
      <c r="W87" s="26"/>
      <c r="X87" s="26"/>
      <c r="Y87" s="9" t="s">
        <v>593</v>
      </c>
    </row>
    <row r="88" spans="10:25">
      <c r="J88" s="23" t="s">
        <v>228</v>
      </c>
      <c r="K88" s="23" t="s">
        <v>305</v>
      </c>
      <c r="S88" s="26"/>
      <c r="T88" s="26"/>
      <c r="U88" s="26"/>
      <c r="V88" s="26"/>
      <c r="W88" s="26"/>
      <c r="X88" s="26"/>
      <c r="Y88" s="9" t="s">
        <v>594</v>
      </c>
    </row>
    <row r="89" spans="10:25">
      <c r="J89" s="23" t="s">
        <v>398</v>
      </c>
      <c r="K89" s="23" t="s">
        <v>306</v>
      </c>
      <c r="S89" s="26"/>
      <c r="T89" s="26"/>
      <c r="U89" s="26"/>
      <c r="V89" s="26"/>
      <c r="W89" s="26"/>
      <c r="X89" s="26"/>
      <c r="Y89" s="9" t="s">
        <v>595</v>
      </c>
    </row>
    <row r="90" spans="10:25">
      <c r="J90" s="23" t="s">
        <v>400</v>
      </c>
      <c r="K90" s="23" t="s">
        <v>308</v>
      </c>
      <c r="S90" s="26"/>
      <c r="T90" s="26"/>
      <c r="U90" s="26"/>
      <c r="V90" s="26"/>
      <c r="W90" s="26"/>
      <c r="X90" s="26"/>
      <c r="Y90" s="9" t="s">
        <v>596</v>
      </c>
    </row>
    <row r="91" spans="10:25">
      <c r="J91" s="23" t="s">
        <v>402</v>
      </c>
      <c r="K91" s="23" t="s">
        <v>309</v>
      </c>
      <c r="S91" s="26"/>
      <c r="T91" s="26"/>
      <c r="U91" s="26"/>
      <c r="V91" s="26"/>
      <c r="W91" s="26"/>
      <c r="X91" s="26"/>
      <c r="Y91" s="9" t="s">
        <v>597</v>
      </c>
    </row>
    <row r="92" spans="10:25">
      <c r="J92" s="23" t="s">
        <v>230</v>
      </c>
      <c r="K92" s="23" t="s">
        <v>311</v>
      </c>
      <c r="S92" s="26"/>
      <c r="T92" s="26"/>
      <c r="U92" s="26"/>
      <c r="V92" s="26"/>
      <c r="W92" s="26"/>
      <c r="X92" s="26"/>
      <c r="Y92" s="9" t="s">
        <v>598</v>
      </c>
    </row>
    <row r="93" spans="10:25">
      <c r="J93" s="23" t="s">
        <v>232</v>
      </c>
      <c r="K93" s="23" t="s">
        <v>313</v>
      </c>
      <c r="S93" s="26"/>
      <c r="T93" s="26"/>
      <c r="U93" s="26"/>
      <c r="V93" s="26"/>
      <c r="W93" s="26"/>
      <c r="X93" s="26"/>
      <c r="Y93" s="9" t="s">
        <v>599</v>
      </c>
    </row>
    <row r="94" spans="10:25">
      <c r="J94" s="23" t="s">
        <v>234</v>
      </c>
      <c r="K94" s="23" t="s">
        <v>315</v>
      </c>
      <c r="S94" s="26"/>
      <c r="T94" s="26"/>
      <c r="U94" s="26"/>
      <c r="V94" s="26"/>
      <c r="W94" s="26"/>
      <c r="X94" s="26"/>
      <c r="Y94" s="9" t="s">
        <v>600</v>
      </c>
    </row>
    <row r="95" spans="10:25">
      <c r="J95" s="23" t="s">
        <v>236</v>
      </c>
      <c r="K95" s="23" t="s">
        <v>316</v>
      </c>
      <c r="S95" s="26"/>
      <c r="T95" s="26"/>
      <c r="U95" s="26"/>
      <c r="V95" s="26"/>
      <c r="W95" s="26"/>
      <c r="X95" s="26"/>
      <c r="Y95" s="9" t="s">
        <v>601</v>
      </c>
    </row>
    <row r="96" spans="10:25">
      <c r="J96" s="23" t="s">
        <v>172</v>
      </c>
      <c r="K96" s="23" t="s">
        <v>318</v>
      </c>
      <c r="S96" s="26"/>
      <c r="T96" s="26"/>
      <c r="U96" s="26"/>
      <c r="V96" s="26"/>
      <c r="W96" s="26"/>
      <c r="X96" s="26"/>
      <c r="Y96" s="9" t="s">
        <v>602</v>
      </c>
    </row>
    <row r="97" spans="10:25">
      <c r="J97" s="23" t="s">
        <v>404</v>
      </c>
      <c r="K97" s="23" t="s">
        <v>320</v>
      </c>
      <c r="S97" s="26"/>
      <c r="T97" s="26"/>
      <c r="U97" s="26"/>
      <c r="V97" s="26"/>
      <c r="W97" s="26"/>
      <c r="X97" s="26"/>
      <c r="Y97" s="9" t="s">
        <v>603</v>
      </c>
    </row>
    <row r="98" spans="10:25">
      <c r="J98" s="23" t="s">
        <v>175</v>
      </c>
      <c r="K98" s="23" t="s">
        <v>322</v>
      </c>
      <c r="S98" s="26"/>
      <c r="T98" s="26"/>
      <c r="U98" s="26"/>
      <c r="V98" s="26"/>
      <c r="W98" s="26"/>
      <c r="X98" s="26"/>
      <c r="Y98" s="9" t="s">
        <v>604</v>
      </c>
    </row>
    <row r="99" spans="10:25">
      <c r="J99" s="23" t="s">
        <v>406</v>
      </c>
      <c r="K99" s="23" t="s">
        <v>324</v>
      </c>
      <c r="S99" s="26"/>
      <c r="T99" s="26"/>
      <c r="U99" s="26"/>
      <c r="V99" s="26"/>
      <c r="W99" s="26"/>
      <c r="X99" s="26"/>
      <c r="Y99" s="9" t="s">
        <v>605</v>
      </c>
    </row>
    <row r="100" spans="10:25">
      <c r="J100" s="23" t="s">
        <v>408</v>
      </c>
      <c r="K100" s="23" t="s">
        <v>326</v>
      </c>
      <c r="S100" s="26"/>
      <c r="T100" s="26"/>
      <c r="U100" s="26"/>
      <c r="V100" s="26"/>
      <c r="W100" s="26"/>
      <c r="X100" s="26"/>
      <c r="Y100" s="9" t="s">
        <v>606</v>
      </c>
    </row>
    <row r="101" spans="10:25">
      <c r="J101" s="23" t="s">
        <v>410</v>
      </c>
      <c r="K101" s="23" t="s">
        <v>328</v>
      </c>
      <c r="S101" s="26"/>
      <c r="T101" s="26"/>
      <c r="U101" s="26"/>
      <c r="V101" s="26"/>
      <c r="W101" s="26"/>
      <c r="X101" s="26"/>
      <c r="Y101" s="9" t="s">
        <v>607</v>
      </c>
    </row>
    <row r="102" spans="10:25">
      <c r="J102" s="23" t="s">
        <v>240</v>
      </c>
      <c r="K102" s="23" t="s">
        <v>330</v>
      </c>
      <c r="S102" s="26"/>
      <c r="T102" s="26"/>
      <c r="U102" s="26"/>
      <c r="V102" s="26"/>
      <c r="W102" s="26"/>
      <c r="X102" s="26"/>
      <c r="Y102" s="9" t="s">
        <v>608</v>
      </c>
    </row>
    <row r="103" spans="10:25">
      <c r="J103" s="23" t="s">
        <v>412</v>
      </c>
      <c r="K103" s="23" t="s">
        <v>332</v>
      </c>
      <c r="S103" s="26"/>
      <c r="T103" s="26"/>
      <c r="U103" s="26"/>
      <c r="V103" s="26"/>
      <c r="W103" s="26"/>
      <c r="X103" s="26"/>
      <c r="Y103" s="9" t="s">
        <v>609</v>
      </c>
    </row>
    <row r="104" spans="10:25">
      <c r="J104" s="23" t="s">
        <v>242</v>
      </c>
      <c r="K104" s="23" t="s">
        <v>334</v>
      </c>
      <c r="S104" s="26"/>
      <c r="T104" s="26"/>
      <c r="U104" s="26"/>
      <c r="V104" s="26"/>
      <c r="W104" s="26"/>
      <c r="X104" s="26"/>
      <c r="Y104" s="9" t="s">
        <v>610</v>
      </c>
    </row>
    <row r="105" spans="10:25">
      <c r="J105" s="23" t="s">
        <v>244</v>
      </c>
      <c r="K105" s="23" t="s">
        <v>336</v>
      </c>
      <c r="S105" s="26"/>
      <c r="T105" s="26"/>
      <c r="U105" s="26"/>
      <c r="V105" s="26"/>
      <c r="W105" s="26"/>
      <c r="X105" s="26"/>
      <c r="Y105" s="9" t="s">
        <v>611</v>
      </c>
    </row>
    <row r="106" spans="10:25">
      <c r="J106" s="23" t="s">
        <v>246</v>
      </c>
      <c r="K106" s="23" t="s">
        <v>338</v>
      </c>
      <c r="S106" s="26"/>
      <c r="T106" s="26"/>
      <c r="U106" s="26"/>
      <c r="V106" s="26"/>
      <c r="W106" s="26"/>
      <c r="X106" s="26"/>
      <c r="Y106" s="9" t="s">
        <v>612</v>
      </c>
    </row>
    <row r="107" spans="10:25">
      <c r="J107" s="23" t="s">
        <v>416</v>
      </c>
      <c r="K107" s="23" t="s">
        <v>340</v>
      </c>
      <c r="S107" s="26"/>
      <c r="T107" s="26"/>
      <c r="U107" s="26"/>
      <c r="V107" s="26"/>
      <c r="W107" s="26"/>
      <c r="X107" s="26"/>
      <c r="Y107" s="9" t="s">
        <v>613</v>
      </c>
    </row>
    <row r="108" spans="10:25">
      <c r="J108" s="23" t="s">
        <v>414</v>
      </c>
      <c r="K108" s="23" t="s">
        <v>342</v>
      </c>
      <c r="S108" s="26"/>
      <c r="T108" s="26"/>
      <c r="U108" s="26"/>
      <c r="V108" s="26"/>
      <c r="W108" s="26"/>
      <c r="X108" s="26"/>
      <c r="Y108" s="9" t="s">
        <v>614</v>
      </c>
    </row>
    <row r="109" spans="10:25">
      <c r="J109" s="23" t="s">
        <v>418</v>
      </c>
      <c r="K109" s="23" t="s">
        <v>344</v>
      </c>
      <c r="S109" s="26"/>
      <c r="T109" s="26"/>
      <c r="U109" s="26"/>
      <c r="V109" s="26"/>
      <c r="W109" s="26"/>
      <c r="X109" s="26"/>
      <c r="Y109" s="9" t="s">
        <v>615</v>
      </c>
    </row>
    <row r="110" spans="10:25">
      <c r="J110" s="23" t="s">
        <v>248</v>
      </c>
      <c r="K110" s="23" t="s">
        <v>346</v>
      </c>
      <c r="S110" s="26"/>
      <c r="T110" s="26"/>
      <c r="U110" s="26"/>
      <c r="V110" s="26"/>
      <c r="W110" s="26"/>
      <c r="X110" s="26"/>
      <c r="Y110" s="9" t="s">
        <v>616</v>
      </c>
    </row>
    <row r="111" spans="10:25">
      <c r="J111" s="23" t="s">
        <v>177</v>
      </c>
      <c r="K111" s="23" t="s">
        <v>348</v>
      </c>
      <c r="S111" s="26"/>
      <c r="T111" s="26"/>
      <c r="U111" s="26"/>
      <c r="V111" s="26"/>
      <c r="W111" s="26"/>
      <c r="X111" s="26"/>
      <c r="Y111" s="9" t="s">
        <v>617</v>
      </c>
    </row>
    <row r="112" spans="10:25">
      <c r="J112" s="23" t="s">
        <v>251</v>
      </c>
      <c r="K112" s="23" t="s">
        <v>349</v>
      </c>
      <c r="S112" s="26"/>
      <c r="T112" s="26"/>
      <c r="U112" s="26"/>
      <c r="V112" s="26"/>
      <c r="W112" s="26"/>
      <c r="X112" s="26"/>
      <c r="Y112" s="9" t="s">
        <v>618</v>
      </c>
    </row>
    <row r="113" spans="10:25">
      <c r="J113" s="23" t="s">
        <v>253</v>
      </c>
      <c r="K113" s="23" t="s">
        <v>351</v>
      </c>
      <c r="S113" s="26"/>
      <c r="T113" s="26"/>
      <c r="U113" s="26"/>
      <c r="V113" s="26"/>
      <c r="W113" s="26"/>
      <c r="X113" s="26"/>
      <c r="Y113" s="9" t="s">
        <v>619</v>
      </c>
    </row>
    <row r="114" spans="10:25">
      <c r="J114" s="23" t="s">
        <v>420</v>
      </c>
      <c r="K114" s="23" t="s">
        <v>353</v>
      </c>
      <c r="S114" s="26"/>
      <c r="T114" s="26"/>
      <c r="U114" s="26"/>
      <c r="V114" s="26"/>
      <c r="W114" s="26"/>
      <c r="X114" s="26"/>
      <c r="Y114" s="9" t="s">
        <v>620</v>
      </c>
    </row>
    <row r="115" spans="10:25">
      <c r="J115" s="23" t="s">
        <v>255</v>
      </c>
      <c r="K115" s="23" t="s">
        <v>355</v>
      </c>
      <c r="S115" s="26"/>
      <c r="T115" s="26"/>
      <c r="U115" s="26"/>
      <c r="V115" s="26"/>
      <c r="W115" s="26"/>
      <c r="X115" s="26"/>
      <c r="Y115" s="9" t="s">
        <v>621</v>
      </c>
    </row>
    <row r="116" spans="10:25">
      <c r="J116" s="23" t="s">
        <v>422</v>
      </c>
      <c r="K116" s="23" t="s">
        <v>357</v>
      </c>
      <c r="S116" s="26"/>
      <c r="T116" s="26"/>
      <c r="U116" s="26"/>
      <c r="V116" s="26"/>
      <c r="W116" s="26"/>
      <c r="X116" s="26"/>
      <c r="Y116" s="9" t="s">
        <v>622</v>
      </c>
    </row>
    <row r="117" spans="10:25">
      <c r="J117" s="23" t="s">
        <v>257</v>
      </c>
      <c r="K117" s="23" t="s">
        <v>359</v>
      </c>
      <c r="S117" s="26"/>
      <c r="T117" s="26"/>
      <c r="U117" s="26"/>
      <c r="V117" s="26"/>
      <c r="W117" s="26"/>
      <c r="X117" s="26"/>
      <c r="Y117" s="9" t="s">
        <v>623</v>
      </c>
    </row>
    <row r="118" spans="10:25">
      <c r="J118" s="23" t="s">
        <v>424</v>
      </c>
      <c r="K118" s="23" t="s">
        <v>361</v>
      </c>
      <c r="S118" s="26"/>
      <c r="T118" s="26"/>
      <c r="U118" s="26"/>
      <c r="V118" s="26"/>
      <c r="W118" s="26"/>
      <c r="X118" s="26"/>
      <c r="Y118" s="9" t="s">
        <v>624</v>
      </c>
    </row>
    <row r="119" spans="10:25">
      <c r="J119" s="23" t="s">
        <v>426</v>
      </c>
      <c r="K119" s="23" t="s">
        <v>363</v>
      </c>
      <c r="S119" s="26"/>
      <c r="T119" s="26"/>
      <c r="U119" s="26"/>
      <c r="V119" s="26"/>
      <c r="W119" s="26"/>
      <c r="X119" s="26"/>
      <c r="Y119" s="9" t="s">
        <v>625</v>
      </c>
    </row>
    <row r="120" spans="10:25">
      <c r="J120" s="23" t="s">
        <v>428</v>
      </c>
      <c r="K120" s="23" t="s">
        <v>365</v>
      </c>
      <c r="S120" s="26"/>
      <c r="T120" s="26"/>
      <c r="U120" s="26"/>
      <c r="V120" s="26"/>
      <c r="W120" s="26"/>
      <c r="X120" s="26"/>
      <c r="Y120" s="9" t="s">
        <v>626</v>
      </c>
    </row>
    <row r="121" spans="10:25">
      <c r="J121" s="23" t="s">
        <v>430</v>
      </c>
      <c r="K121" s="23" t="s">
        <v>367</v>
      </c>
      <c r="S121" s="26"/>
      <c r="T121" s="26"/>
      <c r="U121" s="26"/>
      <c r="V121" s="26"/>
      <c r="W121" s="26"/>
      <c r="X121" s="26"/>
      <c r="Y121" s="9" t="s">
        <v>627</v>
      </c>
    </row>
    <row r="122" spans="10:25">
      <c r="J122" s="23" t="s">
        <v>259</v>
      </c>
      <c r="K122" s="23" t="s">
        <v>369</v>
      </c>
      <c r="S122" s="26"/>
      <c r="T122" s="26"/>
      <c r="U122" s="26"/>
      <c r="V122" s="26"/>
      <c r="W122" s="26"/>
      <c r="X122" s="26"/>
      <c r="Y122" s="9" t="s">
        <v>628</v>
      </c>
    </row>
    <row r="123" spans="10:25">
      <c r="J123" s="23" t="s">
        <v>432</v>
      </c>
      <c r="K123" s="23" t="s">
        <v>371</v>
      </c>
      <c r="S123" s="26"/>
      <c r="T123" s="26"/>
      <c r="U123" s="26"/>
      <c r="V123" s="26"/>
      <c r="W123" s="26"/>
      <c r="X123" s="26"/>
      <c r="Y123" s="9" t="s">
        <v>629</v>
      </c>
    </row>
    <row r="124" spans="10:25">
      <c r="J124" s="23" t="s">
        <v>261</v>
      </c>
      <c r="K124" s="23" t="s">
        <v>373</v>
      </c>
      <c r="S124" s="26"/>
      <c r="T124" s="26"/>
      <c r="U124" s="26"/>
      <c r="V124" s="26"/>
      <c r="W124" s="26"/>
      <c r="X124" s="26"/>
      <c r="Y124" s="9" t="s">
        <v>630</v>
      </c>
    </row>
    <row r="125" spans="10:25">
      <c r="J125" s="23" t="s">
        <v>434</v>
      </c>
      <c r="K125" s="23" t="s">
        <v>375</v>
      </c>
      <c r="S125" s="26"/>
      <c r="T125" s="26"/>
      <c r="U125" s="26"/>
      <c r="V125" s="26"/>
      <c r="W125" s="26"/>
      <c r="X125" s="26"/>
      <c r="Y125" s="9" t="s">
        <v>631</v>
      </c>
    </row>
    <row r="126" spans="10:25">
      <c r="J126" s="23" t="s">
        <v>436</v>
      </c>
      <c r="K126" s="23" t="s">
        <v>377</v>
      </c>
      <c r="S126" s="26"/>
      <c r="T126" s="26"/>
      <c r="U126" s="26"/>
      <c r="V126" s="26"/>
      <c r="W126" s="26"/>
      <c r="X126" s="26"/>
      <c r="Y126" s="26"/>
    </row>
    <row r="127" spans="10:25">
      <c r="J127" s="23" t="s">
        <v>438</v>
      </c>
      <c r="K127" s="23" t="s">
        <v>379</v>
      </c>
      <c r="S127" s="26"/>
      <c r="T127" s="26"/>
      <c r="U127" s="26"/>
      <c r="V127" s="26"/>
      <c r="W127" s="26"/>
      <c r="X127" s="26"/>
      <c r="Y127" s="9" t="s">
        <v>632</v>
      </c>
    </row>
    <row r="128" spans="10:25">
      <c r="J128" s="23" t="s">
        <v>263</v>
      </c>
      <c r="K128" s="23" t="s">
        <v>381</v>
      </c>
      <c r="S128" s="26"/>
      <c r="T128" s="26"/>
      <c r="U128" s="26"/>
      <c r="V128" s="26"/>
      <c r="W128" s="26"/>
      <c r="X128" s="26"/>
      <c r="Y128" s="9" t="s">
        <v>633</v>
      </c>
    </row>
    <row r="129" spans="10:25">
      <c r="J129" s="23" t="s">
        <v>265</v>
      </c>
      <c r="K129" s="23" t="s">
        <v>381</v>
      </c>
      <c r="S129" s="26"/>
      <c r="T129" s="26"/>
      <c r="U129" s="26"/>
      <c r="V129" s="26"/>
      <c r="W129" s="26"/>
      <c r="X129" s="26"/>
      <c r="Y129" s="9" t="s">
        <v>634</v>
      </c>
    </row>
    <row r="130" spans="10:25">
      <c r="J130" s="23" t="s">
        <v>180</v>
      </c>
      <c r="K130" s="23" t="s">
        <v>384</v>
      </c>
      <c r="S130" s="26"/>
      <c r="T130" s="26"/>
      <c r="U130" s="26"/>
      <c r="V130" s="26"/>
      <c r="W130" s="26"/>
      <c r="X130" s="26"/>
      <c r="Y130" s="9" t="s">
        <v>635</v>
      </c>
    </row>
    <row r="131" spans="10:25">
      <c r="J131" s="23" t="s">
        <v>440</v>
      </c>
      <c r="K131" s="23" t="s">
        <v>386</v>
      </c>
      <c r="S131" s="26"/>
      <c r="T131" s="26"/>
      <c r="U131" s="26"/>
      <c r="V131" s="26"/>
      <c r="W131" s="26"/>
      <c r="X131" s="26"/>
      <c r="Y131" s="9" t="s">
        <v>636</v>
      </c>
    </row>
    <row r="132" spans="10:25">
      <c r="J132" s="23" t="s">
        <v>268</v>
      </c>
      <c r="K132" s="23" t="s">
        <v>388</v>
      </c>
      <c r="S132" s="26"/>
      <c r="T132" s="26"/>
      <c r="U132" s="26"/>
      <c r="V132" s="26"/>
      <c r="W132" s="26"/>
      <c r="X132" s="26"/>
      <c r="Y132" s="9" t="s">
        <v>637</v>
      </c>
    </row>
    <row r="133" spans="10:25">
      <c r="J133" s="23" t="s">
        <v>270</v>
      </c>
      <c r="K133" s="23" t="s">
        <v>390</v>
      </c>
      <c r="S133" s="26"/>
      <c r="T133" s="26"/>
      <c r="U133" s="26"/>
      <c r="V133" s="26"/>
      <c r="W133" s="26"/>
      <c r="X133" s="26"/>
      <c r="Y133" s="9" t="s">
        <v>638</v>
      </c>
    </row>
    <row r="134" spans="10:25">
      <c r="J134" s="23" t="s">
        <v>272</v>
      </c>
      <c r="K134" s="23" t="s">
        <v>392</v>
      </c>
      <c r="S134" s="26"/>
      <c r="T134" s="26"/>
      <c r="U134" s="26"/>
      <c r="V134" s="26"/>
      <c r="W134" s="26"/>
      <c r="X134" s="26"/>
      <c r="Y134" s="9" t="s">
        <v>639</v>
      </c>
    </row>
    <row r="135" spans="10:25">
      <c r="J135" s="23" t="s">
        <v>274</v>
      </c>
      <c r="K135" s="23" t="s">
        <v>394</v>
      </c>
      <c r="S135" s="26"/>
      <c r="T135" s="26"/>
      <c r="U135" s="26"/>
      <c r="V135" s="26"/>
      <c r="W135" s="26"/>
      <c r="X135" s="26"/>
      <c r="Y135" s="9" t="s">
        <v>640</v>
      </c>
    </row>
    <row r="136" spans="10:25">
      <c r="J136" s="23" t="s">
        <v>442</v>
      </c>
      <c r="K136" s="23" t="s">
        <v>396</v>
      </c>
      <c r="S136" s="26"/>
      <c r="T136" s="26"/>
      <c r="U136" s="26"/>
      <c r="V136" s="26"/>
      <c r="W136" s="26"/>
      <c r="X136" s="26"/>
      <c r="Y136" s="9" t="s">
        <v>641</v>
      </c>
    </row>
    <row r="137" spans="10:25">
      <c r="J137" s="23" t="s">
        <v>276</v>
      </c>
      <c r="K137" s="23" t="s">
        <v>397</v>
      </c>
      <c r="S137" s="26"/>
      <c r="T137" s="26"/>
      <c r="U137" s="26"/>
      <c r="V137" s="26"/>
      <c r="W137" s="26"/>
      <c r="X137" s="26"/>
      <c r="Y137" s="9" t="s">
        <v>642</v>
      </c>
    </row>
    <row r="138" spans="10:25">
      <c r="J138" s="23" t="s">
        <v>182</v>
      </c>
      <c r="K138" s="23" t="s">
        <v>399</v>
      </c>
      <c r="S138" s="26"/>
      <c r="T138" s="26"/>
      <c r="U138" s="26"/>
      <c r="V138" s="26"/>
      <c r="W138" s="26"/>
      <c r="X138" s="26"/>
      <c r="Y138" s="9" t="s">
        <v>643</v>
      </c>
    </row>
    <row r="139" spans="10:25">
      <c r="J139" s="23" t="s">
        <v>185</v>
      </c>
      <c r="K139" s="23" t="s">
        <v>401</v>
      </c>
      <c r="S139" s="26"/>
      <c r="T139" s="26"/>
      <c r="U139" s="26"/>
      <c r="V139" s="26"/>
      <c r="W139" s="26"/>
      <c r="X139" s="26"/>
      <c r="Y139" s="9" t="s">
        <v>644</v>
      </c>
    </row>
    <row r="140" spans="10:25">
      <c r="J140" s="23" t="s">
        <v>280</v>
      </c>
      <c r="K140" s="23" t="s">
        <v>403</v>
      </c>
      <c r="S140" s="26"/>
      <c r="T140" s="26"/>
      <c r="U140" s="26"/>
      <c r="V140" s="26"/>
      <c r="W140" s="26"/>
      <c r="X140" s="26"/>
      <c r="Y140" s="9" t="s">
        <v>645</v>
      </c>
    </row>
    <row r="141" spans="10:25">
      <c r="J141" s="23" t="s">
        <v>282</v>
      </c>
      <c r="K141" s="23" t="s">
        <v>405</v>
      </c>
      <c r="S141" s="26"/>
      <c r="T141" s="26"/>
      <c r="U141" s="26"/>
      <c r="V141" s="26"/>
      <c r="W141" s="26"/>
      <c r="X141" s="26"/>
      <c r="Y141" s="9" t="s">
        <v>646</v>
      </c>
    </row>
    <row r="142" spans="10:25">
      <c r="J142" s="23" t="s">
        <v>284</v>
      </c>
      <c r="K142" s="23" t="s">
        <v>407</v>
      </c>
      <c r="S142" s="26"/>
      <c r="T142" s="26"/>
      <c r="U142" s="26"/>
      <c r="V142" s="26"/>
      <c r="W142" s="26"/>
      <c r="X142" s="26"/>
      <c r="Y142" s="9" t="s">
        <v>647</v>
      </c>
    </row>
    <row r="143" spans="10:25">
      <c r="J143" s="23" t="s">
        <v>444</v>
      </c>
      <c r="K143" s="23" t="s">
        <v>409</v>
      </c>
      <c r="S143" s="26"/>
      <c r="T143" s="26"/>
      <c r="U143" s="26"/>
      <c r="V143" s="26"/>
      <c r="W143" s="26"/>
      <c r="X143" s="26"/>
      <c r="Y143" s="9" t="s">
        <v>648</v>
      </c>
    </row>
    <row r="144" spans="10:25">
      <c r="J144" s="23" t="s">
        <v>187</v>
      </c>
      <c r="K144" s="23" t="s">
        <v>411</v>
      </c>
      <c r="S144" s="26"/>
      <c r="T144" s="26"/>
      <c r="U144" s="26"/>
      <c r="V144" s="26"/>
      <c r="W144" s="26"/>
      <c r="X144" s="26"/>
      <c r="Y144" s="9" t="s">
        <v>649</v>
      </c>
    </row>
    <row r="145" spans="10:25">
      <c r="J145" s="23" t="s">
        <v>287</v>
      </c>
      <c r="K145" s="23" t="s">
        <v>413</v>
      </c>
      <c r="S145" s="26"/>
      <c r="T145" s="26"/>
      <c r="U145" s="26"/>
      <c r="V145" s="26"/>
      <c r="W145" s="26"/>
      <c r="X145" s="26"/>
      <c r="Y145" s="9" t="s">
        <v>650</v>
      </c>
    </row>
    <row r="146" spans="10:25">
      <c r="J146" s="23" t="s">
        <v>446</v>
      </c>
      <c r="K146" s="23" t="s">
        <v>415</v>
      </c>
      <c r="S146" s="26"/>
      <c r="T146" s="26"/>
      <c r="U146" s="26"/>
      <c r="V146" s="26"/>
      <c r="W146" s="26"/>
      <c r="X146" s="26"/>
      <c r="Y146" s="9" t="s">
        <v>651</v>
      </c>
    </row>
    <row r="147" spans="10:25">
      <c r="J147" s="23" t="s">
        <v>447</v>
      </c>
      <c r="K147" s="23" t="s">
        <v>417</v>
      </c>
      <c r="S147" s="26"/>
      <c r="T147" s="26"/>
      <c r="U147" s="26"/>
      <c r="V147" s="26"/>
      <c r="W147" s="26"/>
      <c r="X147" s="26"/>
      <c r="Y147" s="9" t="s">
        <v>652</v>
      </c>
    </row>
    <row r="148" spans="10:25">
      <c r="J148" s="23" t="s">
        <v>190</v>
      </c>
      <c r="K148" s="23" t="s">
        <v>419</v>
      </c>
      <c r="S148" s="26"/>
      <c r="T148" s="26"/>
      <c r="U148" s="26"/>
      <c r="V148" s="26"/>
      <c r="W148" s="26"/>
      <c r="X148" s="26"/>
      <c r="Y148" s="9" t="s">
        <v>653</v>
      </c>
    </row>
    <row r="149" spans="10:25">
      <c r="J149" s="23" t="s">
        <v>448</v>
      </c>
      <c r="K149" s="23" t="s">
        <v>421</v>
      </c>
      <c r="S149" s="26"/>
      <c r="T149" s="26"/>
      <c r="U149" s="26"/>
      <c r="V149" s="26"/>
      <c r="W149" s="26"/>
      <c r="X149" s="26"/>
      <c r="Y149" s="9" t="s">
        <v>654</v>
      </c>
    </row>
    <row r="150" spans="10:25">
      <c r="J150" s="23" t="s">
        <v>449</v>
      </c>
      <c r="K150" s="23" t="s">
        <v>423</v>
      </c>
      <c r="S150" s="26"/>
      <c r="T150" s="26"/>
      <c r="U150" s="26"/>
      <c r="V150" s="26"/>
      <c r="W150" s="26"/>
      <c r="X150" s="26"/>
      <c r="Y150" s="9" t="s">
        <v>655</v>
      </c>
    </row>
    <row r="151" spans="10:25">
      <c r="J151" s="23" t="s">
        <v>290</v>
      </c>
      <c r="K151" s="23" t="s">
        <v>425</v>
      </c>
      <c r="S151" s="26"/>
      <c r="T151" s="26"/>
      <c r="U151" s="26"/>
      <c r="V151" s="26"/>
      <c r="W151" s="26"/>
      <c r="X151" s="26"/>
      <c r="Y151" s="9" t="s">
        <v>656</v>
      </c>
    </row>
    <row r="152" spans="10:25">
      <c r="J152" s="23" t="s">
        <v>292</v>
      </c>
      <c r="K152" s="23" t="s">
        <v>427</v>
      </c>
      <c r="S152" s="26"/>
      <c r="T152" s="26"/>
      <c r="U152" s="26"/>
      <c r="V152" s="26"/>
      <c r="W152" s="26"/>
      <c r="X152" s="26"/>
      <c r="Y152" s="9" t="s">
        <v>657</v>
      </c>
    </row>
    <row r="153" spans="10:25">
      <c r="J153" s="23" t="s">
        <v>294</v>
      </c>
      <c r="K153" s="23" t="s">
        <v>429</v>
      </c>
      <c r="S153" s="26"/>
      <c r="T153" s="26"/>
      <c r="U153" s="26"/>
      <c r="V153" s="26"/>
      <c r="W153" s="26"/>
      <c r="X153" s="26"/>
      <c r="Y153" s="9" t="s">
        <v>658</v>
      </c>
    </row>
    <row r="154" spans="10:25">
      <c r="J154" s="23" t="s">
        <v>450</v>
      </c>
      <c r="K154" s="23" t="s">
        <v>431</v>
      </c>
      <c r="S154" s="26"/>
      <c r="T154" s="26"/>
      <c r="U154" s="26"/>
      <c r="V154" s="26"/>
      <c r="W154" s="26"/>
      <c r="X154" s="26"/>
      <c r="Y154" s="9" t="s">
        <v>659</v>
      </c>
    </row>
    <row r="155" spans="10:25">
      <c r="J155" s="23" t="s">
        <v>451</v>
      </c>
      <c r="K155" s="23" t="s">
        <v>433</v>
      </c>
      <c r="S155" s="26"/>
      <c r="T155" s="26"/>
      <c r="U155" s="26"/>
      <c r="V155" s="26"/>
      <c r="W155" s="26"/>
      <c r="X155" s="26"/>
      <c r="Y155" s="9" t="s">
        <v>660</v>
      </c>
    </row>
    <row r="156" spans="10:25">
      <c r="J156" s="23" t="s">
        <v>296</v>
      </c>
      <c r="K156" s="23" t="s">
        <v>435</v>
      </c>
      <c r="S156" s="26"/>
      <c r="T156" s="26"/>
      <c r="U156" s="26"/>
      <c r="V156" s="26"/>
      <c r="W156" s="26"/>
      <c r="X156" s="26"/>
      <c r="Y156" s="9" t="s">
        <v>661</v>
      </c>
    </row>
    <row r="157" spans="10:25">
      <c r="J157" s="23" t="s">
        <v>298</v>
      </c>
      <c r="K157" s="23" t="s">
        <v>437</v>
      </c>
      <c r="S157" s="26"/>
      <c r="T157" s="26"/>
      <c r="U157" s="26"/>
      <c r="V157" s="26"/>
      <c r="W157" s="26"/>
      <c r="X157" s="26"/>
      <c r="Y157" s="9" t="s">
        <v>662</v>
      </c>
    </row>
    <row r="158" spans="10:25">
      <c r="J158" s="23" t="s">
        <v>193</v>
      </c>
      <c r="K158" s="23" t="s">
        <v>439</v>
      </c>
      <c r="S158" s="26"/>
      <c r="T158" s="26"/>
      <c r="U158" s="26"/>
      <c r="V158" s="26"/>
      <c r="W158" s="26"/>
      <c r="X158" s="26"/>
      <c r="Y158" s="9" t="s">
        <v>663</v>
      </c>
    </row>
    <row r="159" spans="10:25">
      <c r="J159" s="23" t="s">
        <v>195</v>
      </c>
      <c r="K159" s="23" t="s">
        <v>441</v>
      </c>
      <c r="S159" s="26"/>
      <c r="T159" s="26"/>
      <c r="U159" s="26"/>
      <c r="V159" s="26"/>
      <c r="W159" s="26"/>
      <c r="X159" s="26"/>
      <c r="Y159" s="9" t="s">
        <v>664</v>
      </c>
    </row>
    <row r="160" spans="10:25">
      <c r="J160" s="23" t="s">
        <v>452</v>
      </c>
      <c r="K160" s="23" t="s">
        <v>443</v>
      </c>
      <c r="S160" s="26"/>
      <c r="T160" s="26"/>
      <c r="U160" s="26"/>
      <c r="V160" s="26"/>
      <c r="W160" s="26"/>
      <c r="X160" s="26"/>
      <c r="Y160" s="9" t="s">
        <v>665</v>
      </c>
    </row>
    <row r="161" spans="10:25">
      <c r="J161" s="23" t="s">
        <v>302</v>
      </c>
      <c r="K161" s="23" t="s">
        <v>445</v>
      </c>
      <c r="S161" s="26"/>
      <c r="T161" s="26"/>
      <c r="U161" s="26"/>
      <c r="V161" s="26"/>
      <c r="W161" s="26"/>
      <c r="X161" s="26"/>
      <c r="Y161" s="9" t="s">
        <v>666</v>
      </c>
    </row>
    <row r="162" spans="10:25">
      <c r="J162" s="23" t="s">
        <v>453</v>
      </c>
      <c r="S162" s="26"/>
      <c r="T162" s="26"/>
      <c r="U162" s="26"/>
      <c r="V162" s="26"/>
      <c r="W162" s="26"/>
      <c r="X162" s="26"/>
      <c r="Y162" s="9" t="s">
        <v>667</v>
      </c>
    </row>
    <row r="163" spans="10:25">
      <c r="J163" s="23" t="s">
        <v>304</v>
      </c>
      <c r="S163" s="26"/>
      <c r="T163" s="26"/>
      <c r="U163" s="26"/>
      <c r="V163" s="26"/>
      <c r="W163" s="26"/>
      <c r="X163" s="26"/>
      <c r="Y163" s="9" t="s">
        <v>668</v>
      </c>
    </row>
    <row r="164" spans="10:25">
      <c r="J164" s="23" t="s">
        <v>198</v>
      </c>
      <c r="S164" s="26"/>
      <c r="T164" s="26"/>
      <c r="U164" s="26"/>
      <c r="V164" s="26"/>
      <c r="W164" s="26"/>
      <c r="X164" s="26"/>
      <c r="Y164" s="9" t="s">
        <v>669</v>
      </c>
    </row>
    <row r="165" spans="10:25">
      <c r="J165" s="23" t="s">
        <v>307</v>
      </c>
      <c r="S165" s="26"/>
      <c r="T165" s="26"/>
      <c r="U165" s="26"/>
      <c r="V165" s="26"/>
      <c r="W165" s="26"/>
      <c r="X165" s="26"/>
      <c r="Y165" s="9" t="s">
        <v>670</v>
      </c>
    </row>
    <row r="166" spans="10:25">
      <c r="J166" s="23" t="s">
        <v>201</v>
      </c>
      <c r="S166" s="26"/>
      <c r="T166" s="26"/>
      <c r="U166" s="26"/>
      <c r="V166" s="30"/>
      <c r="W166" s="30"/>
      <c r="X166" s="30"/>
      <c r="Y166" s="10" t="s">
        <v>671</v>
      </c>
    </row>
    <row r="167" spans="10:25">
      <c r="J167" s="23" t="s">
        <v>310</v>
      </c>
      <c r="S167" s="30"/>
      <c r="T167" s="30"/>
      <c r="U167" s="30"/>
      <c r="V167" s="26"/>
      <c r="W167" s="26"/>
      <c r="X167" s="26"/>
      <c r="Y167" s="9" t="s">
        <v>672</v>
      </c>
    </row>
    <row r="168" spans="10:25">
      <c r="J168" s="23" t="s">
        <v>312</v>
      </c>
      <c r="S168" s="26"/>
      <c r="T168" s="26"/>
      <c r="U168" s="26"/>
      <c r="V168" s="26"/>
      <c r="W168" s="26"/>
      <c r="X168" s="26"/>
      <c r="Y168" s="9" t="s">
        <v>673</v>
      </c>
    </row>
    <row r="169" spans="10:25">
      <c r="J169" s="23" t="s">
        <v>314</v>
      </c>
      <c r="S169" s="26"/>
      <c r="T169" s="26"/>
      <c r="U169" s="26"/>
      <c r="V169" s="26"/>
      <c r="W169" s="26"/>
      <c r="X169" s="26"/>
      <c r="Y169" s="9" t="s">
        <v>674</v>
      </c>
    </row>
    <row r="170" spans="10:25">
      <c r="J170" s="23" t="s">
        <v>454</v>
      </c>
      <c r="S170" s="26"/>
      <c r="T170" s="26"/>
      <c r="U170" s="26"/>
      <c r="V170" s="26"/>
      <c r="W170" s="26"/>
      <c r="X170" s="26"/>
      <c r="Y170" s="9" t="s">
        <v>675</v>
      </c>
    </row>
    <row r="171" spans="10:25">
      <c r="J171" s="23" t="s">
        <v>455</v>
      </c>
      <c r="S171" s="26"/>
      <c r="T171" s="26"/>
      <c r="U171" s="26"/>
      <c r="V171" s="26"/>
      <c r="W171" s="26"/>
      <c r="X171" s="26"/>
      <c r="Y171" s="9" t="s">
        <v>676</v>
      </c>
    </row>
    <row r="172" spans="10:25">
      <c r="S172" s="26"/>
      <c r="T172" s="26"/>
      <c r="U172" s="26"/>
      <c r="V172" s="26"/>
      <c r="W172" s="26"/>
      <c r="X172" s="26"/>
      <c r="Y172" s="9" t="s">
        <v>677</v>
      </c>
    </row>
    <row r="173" spans="10:25">
      <c r="S173" s="26"/>
      <c r="T173" s="26"/>
      <c r="U173" s="26"/>
      <c r="V173" s="26"/>
      <c r="W173" s="26"/>
      <c r="X173" s="26"/>
      <c r="Y173" s="9" t="s">
        <v>678</v>
      </c>
    </row>
    <row r="174" spans="10:25">
      <c r="S174" s="26"/>
      <c r="T174" s="26"/>
      <c r="U174" s="26"/>
      <c r="V174" s="26"/>
      <c r="W174" s="26"/>
      <c r="X174" s="26"/>
      <c r="Y174" s="9" t="s">
        <v>679</v>
      </c>
    </row>
    <row r="175" spans="10:25">
      <c r="S175" s="26"/>
      <c r="T175" s="26"/>
      <c r="U175" s="26"/>
      <c r="V175" s="26"/>
      <c r="W175" s="26"/>
      <c r="X175" s="26"/>
      <c r="Y175" s="9" t="s">
        <v>680</v>
      </c>
    </row>
    <row r="176" spans="10:25">
      <c r="S176" s="26"/>
      <c r="T176" s="26"/>
      <c r="U176" s="26"/>
      <c r="V176" s="26"/>
      <c r="W176" s="26"/>
      <c r="X176" s="26"/>
      <c r="Y176" s="9" t="s">
        <v>681</v>
      </c>
    </row>
    <row r="177" spans="19:25">
      <c r="S177" s="26"/>
      <c r="T177" s="26"/>
      <c r="U177" s="26"/>
      <c r="V177" s="26"/>
      <c r="W177" s="26"/>
      <c r="X177" s="26"/>
      <c r="Y177" s="9" t="s">
        <v>682</v>
      </c>
    </row>
    <row r="178" spans="19:25">
      <c r="S178" s="26"/>
      <c r="T178" s="26"/>
      <c r="U178" s="26"/>
      <c r="V178" s="26"/>
      <c r="W178" s="26"/>
      <c r="X178" s="26"/>
      <c r="Y178" s="9" t="s">
        <v>683</v>
      </c>
    </row>
    <row r="179" spans="19:25">
      <c r="S179" s="26"/>
      <c r="T179" s="26"/>
      <c r="U179" s="26"/>
      <c r="V179" s="26"/>
      <c r="W179" s="26"/>
      <c r="X179" s="26"/>
      <c r="Y179" s="9" t="s">
        <v>684</v>
      </c>
    </row>
    <row r="180" spans="19:25">
      <c r="S180" s="26"/>
      <c r="T180" s="26"/>
      <c r="U180" s="26"/>
      <c r="V180" s="26"/>
      <c r="W180" s="26"/>
      <c r="X180" s="26"/>
      <c r="Y180" s="9" t="s">
        <v>685</v>
      </c>
    </row>
    <row r="181" spans="19:25">
      <c r="S181" s="26"/>
      <c r="T181" s="26"/>
      <c r="U181" s="26"/>
      <c r="V181" s="26"/>
      <c r="W181" s="26"/>
      <c r="X181" s="26"/>
      <c r="Y181" s="9" t="s">
        <v>686</v>
      </c>
    </row>
    <row r="182" spans="19:25">
      <c r="S182" s="26"/>
      <c r="T182" s="26"/>
      <c r="U182" s="26"/>
      <c r="V182" s="26"/>
      <c r="W182" s="26"/>
      <c r="X182" s="26"/>
      <c r="Y182" s="9" t="s">
        <v>687</v>
      </c>
    </row>
    <row r="183" spans="19:25">
      <c r="S183" s="26"/>
      <c r="T183" s="26"/>
      <c r="U183" s="26"/>
      <c r="V183" s="26"/>
      <c r="W183" s="26"/>
      <c r="X183" s="26"/>
      <c r="Y183" s="9" t="s">
        <v>688</v>
      </c>
    </row>
    <row r="184" spans="19:25">
      <c r="S184" s="26"/>
      <c r="T184" s="26"/>
      <c r="U184" s="26"/>
      <c r="V184" s="26"/>
      <c r="W184" s="26"/>
      <c r="X184" s="26"/>
      <c r="Y184" s="9" t="s">
        <v>689</v>
      </c>
    </row>
    <row r="185" spans="19:25">
      <c r="S185" s="26"/>
      <c r="T185" s="26"/>
      <c r="U185" s="26"/>
      <c r="V185" s="26"/>
      <c r="W185" s="26"/>
      <c r="X185" s="26"/>
      <c r="Y185" s="9" t="s">
        <v>690</v>
      </c>
    </row>
    <row r="186" spans="19:25">
      <c r="S186" s="26"/>
      <c r="T186" s="26"/>
      <c r="U186" s="26"/>
      <c r="V186" s="26"/>
      <c r="W186" s="26"/>
      <c r="X186" s="26"/>
      <c r="Y186" s="9" t="s">
        <v>691</v>
      </c>
    </row>
    <row r="187" spans="19:25">
      <c r="S187" s="26"/>
      <c r="T187" s="26"/>
      <c r="U187" s="26"/>
      <c r="V187" s="26"/>
      <c r="W187" s="26"/>
      <c r="X187" s="26"/>
      <c r="Y187" s="9" t="s">
        <v>692</v>
      </c>
    </row>
    <row r="188" spans="19:25">
      <c r="S188" s="26"/>
      <c r="T188" s="26"/>
      <c r="U188" s="26"/>
      <c r="V188" s="26"/>
      <c r="W188" s="26"/>
      <c r="X188" s="26"/>
      <c r="Y188" s="9" t="s">
        <v>693</v>
      </c>
    </row>
    <row r="189" spans="19:25">
      <c r="S189" s="26"/>
      <c r="T189" s="26"/>
      <c r="U189" s="26"/>
      <c r="V189" s="26"/>
      <c r="W189" s="26"/>
      <c r="X189" s="26"/>
      <c r="Y189" s="9" t="s">
        <v>694</v>
      </c>
    </row>
    <row r="190" spans="19:25">
      <c r="S190" s="26"/>
      <c r="T190" s="26"/>
      <c r="U190" s="26"/>
      <c r="V190" s="26"/>
      <c r="W190" s="26"/>
      <c r="X190" s="26"/>
      <c r="Y190" s="9" t="s">
        <v>695</v>
      </c>
    </row>
    <row r="191" spans="19:25">
      <c r="S191" s="26"/>
      <c r="T191" s="26"/>
      <c r="U191" s="26"/>
      <c r="V191" s="26"/>
      <c r="W191" s="26"/>
      <c r="X191" s="26"/>
      <c r="Y191" s="9" t="s">
        <v>696</v>
      </c>
    </row>
    <row r="192" spans="19:25">
      <c r="S192" s="26"/>
      <c r="T192" s="26"/>
      <c r="U192" s="26"/>
      <c r="V192" s="26"/>
      <c r="W192" s="26"/>
      <c r="X192" s="26"/>
      <c r="Y192" s="9" t="s">
        <v>697</v>
      </c>
    </row>
    <row r="193" spans="19:25">
      <c r="S193" s="26"/>
      <c r="T193" s="26"/>
      <c r="U193" s="26"/>
      <c r="V193" s="26"/>
      <c r="W193" s="26"/>
      <c r="X193" s="26"/>
      <c r="Y193" s="9" t="s">
        <v>698</v>
      </c>
    </row>
    <row r="194" spans="19:25">
      <c r="S194" s="26"/>
      <c r="T194" s="26"/>
      <c r="U194" s="26"/>
      <c r="V194" s="26"/>
      <c r="W194" s="26"/>
      <c r="X194" s="26"/>
      <c r="Y194" s="9" t="s">
        <v>699</v>
      </c>
    </row>
    <row r="195" spans="19:25">
      <c r="S195" s="26"/>
      <c r="T195" s="26"/>
      <c r="U195" s="26"/>
      <c r="V195" s="26"/>
      <c r="W195" s="26"/>
      <c r="X195" s="26"/>
      <c r="Y195" s="9" t="s">
        <v>700</v>
      </c>
    </row>
    <row r="196" spans="19:25">
      <c r="S196" s="26"/>
      <c r="T196" s="26"/>
      <c r="U196" s="26"/>
      <c r="V196" s="26"/>
      <c r="W196" s="26"/>
      <c r="X196" s="26"/>
      <c r="Y196" s="9" t="s">
        <v>701</v>
      </c>
    </row>
    <row r="197" spans="19:25">
      <c r="S197" s="26"/>
      <c r="T197" s="26"/>
      <c r="U197" s="26"/>
      <c r="V197" s="26"/>
      <c r="W197" s="26"/>
      <c r="X197" s="26"/>
      <c r="Y197" s="9" t="s">
        <v>702</v>
      </c>
    </row>
    <row r="198" spans="19:25">
      <c r="S198" s="26"/>
      <c r="T198" s="26"/>
      <c r="U198" s="26"/>
      <c r="V198" s="26"/>
      <c r="W198" s="26"/>
      <c r="X198" s="26"/>
      <c r="Y198" s="9" t="s">
        <v>703</v>
      </c>
    </row>
    <row r="199" spans="19:25">
      <c r="S199" s="26"/>
      <c r="T199" s="26"/>
      <c r="U199" s="26"/>
      <c r="V199" s="26"/>
      <c r="W199" s="26"/>
      <c r="X199" s="26"/>
      <c r="Y199" s="9" t="s">
        <v>704</v>
      </c>
    </row>
    <row r="200" spans="19:25">
      <c r="S200" s="26"/>
      <c r="T200" s="26"/>
      <c r="U200" s="26"/>
      <c r="V200" s="26"/>
      <c r="W200" s="26"/>
      <c r="X200" s="26"/>
      <c r="Y200" s="9" t="s">
        <v>705</v>
      </c>
    </row>
    <row r="201" spans="19:25">
      <c r="S201" s="26"/>
      <c r="T201" s="26"/>
      <c r="U201" s="26"/>
      <c r="V201" s="26"/>
      <c r="W201" s="26"/>
      <c r="X201" s="26"/>
      <c r="Y201" s="9" t="s">
        <v>706</v>
      </c>
    </row>
    <row r="202" spans="19:25">
      <c r="S202" s="26"/>
      <c r="T202" s="26"/>
      <c r="U202" s="26"/>
      <c r="V202" s="26"/>
      <c r="W202" s="26"/>
      <c r="X202" s="26"/>
      <c r="Y202" s="9" t="s">
        <v>707</v>
      </c>
    </row>
    <row r="203" spans="19:25">
      <c r="S203" s="26"/>
      <c r="T203" s="26"/>
      <c r="U203" s="26"/>
      <c r="V203" s="26"/>
      <c r="W203" s="26"/>
      <c r="X203" s="26"/>
      <c r="Y203" s="9" t="s">
        <v>708</v>
      </c>
    </row>
    <row r="204" spans="19:25">
      <c r="S204" s="26"/>
      <c r="T204" s="26"/>
      <c r="U204" s="26"/>
      <c r="V204" s="26"/>
      <c r="W204" s="26"/>
      <c r="X204" s="26"/>
      <c r="Y204" s="9" t="s">
        <v>709</v>
      </c>
    </row>
    <row r="205" spans="19:25">
      <c r="S205" s="26"/>
      <c r="T205" s="26"/>
      <c r="U205" s="26"/>
      <c r="V205" s="26"/>
      <c r="W205" s="26"/>
      <c r="X205" s="26"/>
      <c r="Y205" s="9" t="s">
        <v>710</v>
      </c>
    </row>
    <row r="206" spans="19:25">
      <c r="S206" s="26"/>
      <c r="T206" s="26"/>
      <c r="U206" s="26"/>
      <c r="V206" s="26"/>
      <c r="W206" s="26"/>
      <c r="X206" s="26"/>
      <c r="Y206" s="9" t="s">
        <v>711</v>
      </c>
    </row>
    <row r="207" spans="19:25">
      <c r="S207" s="26"/>
      <c r="T207" s="26"/>
      <c r="U207" s="26"/>
      <c r="V207" s="26"/>
      <c r="W207" s="26"/>
      <c r="X207" s="26"/>
      <c r="Y207" s="9" t="s">
        <v>712</v>
      </c>
    </row>
    <row r="208" spans="19:25">
      <c r="S208" s="26"/>
      <c r="T208" s="26"/>
      <c r="U208" s="26"/>
      <c r="V208" s="26"/>
      <c r="W208" s="26"/>
      <c r="X208" s="26"/>
      <c r="Y208" s="9" t="s">
        <v>713</v>
      </c>
    </row>
    <row r="209" spans="19:25">
      <c r="S209" s="26"/>
      <c r="T209" s="26"/>
      <c r="U209" s="26"/>
      <c r="V209" s="26"/>
      <c r="W209" s="26"/>
      <c r="X209" s="26"/>
      <c r="Y209" s="9" t="s">
        <v>714</v>
      </c>
    </row>
    <row r="210" spans="19:25">
      <c r="S210" s="26"/>
      <c r="T210" s="26"/>
      <c r="U210" s="26"/>
      <c r="V210" s="26"/>
      <c r="W210" s="26"/>
      <c r="X210" s="26"/>
      <c r="Y210" s="9" t="s">
        <v>715</v>
      </c>
    </row>
    <row r="211" spans="19:25">
      <c r="S211" s="26"/>
      <c r="T211" s="26"/>
      <c r="U211" s="26"/>
      <c r="V211" s="26"/>
      <c r="W211" s="26"/>
      <c r="X211" s="26"/>
      <c r="Y211" s="9" t="s">
        <v>716</v>
      </c>
    </row>
    <row r="212" spans="19:25">
      <c r="S212" s="26"/>
      <c r="T212" s="26"/>
      <c r="U212" s="26"/>
      <c r="V212" s="26"/>
      <c r="W212" s="26"/>
      <c r="X212" s="26"/>
      <c r="Y212" s="9" t="s">
        <v>717</v>
      </c>
    </row>
    <row r="213" spans="19:25">
      <c r="S213" s="26"/>
      <c r="T213" s="26"/>
      <c r="U213" s="26"/>
      <c r="V213" s="26"/>
      <c r="W213" s="26"/>
      <c r="X213" s="26"/>
      <c r="Y213" s="9" t="s">
        <v>718</v>
      </c>
    </row>
    <row r="214" spans="19:25">
      <c r="S214" s="26"/>
      <c r="T214" s="26"/>
      <c r="U214" s="26"/>
      <c r="V214" s="26"/>
      <c r="W214" s="26"/>
      <c r="X214" s="26"/>
      <c r="Y214" s="9" t="s">
        <v>719</v>
      </c>
    </row>
    <row r="215" spans="19:25">
      <c r="S215" s="26"/>
      <c r="T215" s="26"/>
      <c r="U215" s="26"/>
      <c r="V215" s="26"/>
      <c r="W215" s="26"/>
      <c r="X215" s="26"/>
      <c r="Y215" s="9" t="s">
        <v>720</v>
      </c>
    </row>
    <row r="216" spans="19:25">
      <c r="S216" s="26"/>
      <c r="T216" s="26"/>
      <c r="U216" s="26"/>
      <c r="V216" s="26"/>
      <c r="W216" s="26"/>
      <c r="X216" s="26"/>
      <c r="Y216" s="9" t="s">
        <v>721</v>
      </c>
    </row>
    <row r="217" spans="19:25">
      <c r="S217" s="26"/>
      <c r="T217" s="26"/>
      <c r="U217" s="26"/>
      <c r="V217" s="26"/>
      <c r="W217" s="26"/>
      <c r="X217" s="26"/>
      <c r="Y217" s="9" t="s">
        <v>722</v>
      </c>
    </row>
    <row r="218" spans="19:25">
      <c r="S218" s="26"/>
      <c r="T218" s="26"/>
      <c r="U218" s="26"/>
      <c r="V218" s="26"/>
      <c r="W218" s="26"/>
      <c r="X218" s="26"/>
      <c r="Y218" s="9" t="s">
        <v>723</v>
      </c>
    </row>
    <row r="219" spans="19:25">
      <c r="S219" s="26"/>
      <c r="T219" s="26"/>
      <c r="U219" s="26"/>
      <c r="V219" s="7"/>
      <c r="W219" s="7"/>
      <c r="X219" s="7"/>
      <c r="Y219" s="9" t="s">
        <v>724</v>
      </c>
    </row>
    <row r="220" spans="19:25">
      <c r="S220" s="26"/>
      <c r="T220" s="7"/>
      <c r="U220" s="7"/>
      <c r="V220" s="7"/>
      <c r="W220" s="7"/>
      <c r="X220" s="7"/>
      <c r="Y220" s="9" t="s">
        <v>725</v>
      </c>
    </row>
    <row r="221" spans="19:25">
      <c r="S221" s="7"/>
      <c r="T221" s="7"/>
      <c r="U221" s="7"/>
      <c r="V221" s="7"/>
      <c r="W221" s="7"/>
      <c r="X221" s="7"/>
      <c r="Y221" s="9" t="s">
        <v>726</v>
      </c>
    </row>
    <row r="222" spans="19:25">
      <c r="S222" s="7"/>
      <c r="T222" s="7"/>
      <c r="U222" s="7"/>
      <c r="V222" s="7"/>
      <c r="W222" s="7"/>
      <c r="X222" s="7"/>
      <c r="Y222" s="9" t="s">
        <v>727</v>
      </c>
    </row>
    <row r="223" spans="19:25">
      <c r="S223" s="7"/>
      <c r="T223" s="7"/>
      <c r="U223" s="7"/>
      <c r="V223" s="7"/>
      <c r="W223" s="7"/>
      <c r="X223" s="7"/>
      <c r="Y223" s="9" t="s">
        <v>728</v>
      </c>
    </row>
    <row r="224" spans="19:25">
      <c r="S224" s="7"/>
      <c r="T224" s="7"/>
      <c r="U224" s="7"/>
      <c r="V224" s="7"/>
      <c r="W224" s="7"/>
      <c r="X224" s="7"/>
      <c r="Y224" s="9" t="s">
        <v>729</v>
      </c>
    </row>
    <row r="225" spans="19:25">
      <c r="S225" s="7"/>
      <c r="T225" s="7"/>
      <c r="U225" s="7"/>
      <c r="V225" s="7"/>
      <c r="W225" s="7"/>
      <c r="X225" s="7"/>
      <c r="Y225" s="9" t="s">
        <v>730</v>
      </c>
    </row>
    <row r="226" spans="19:25">
      <c r="S226" s="7"/>
      <c r="T226" s="7"/>
      <c r="U226" s="7"/>
      <c r="V226" s="7"/>
      <c r="W226" s="7"/>
      <c r="X226" s="7"/>
      <c r="Y226" s="9" t="s">
        <v>731</v>
      </c>
    </row>
    <row r="227" spans="19:25">
      <c r="S227" s="7"/>
      <c r="T227" s="7"/>
      <c r="U227" s="7"/>
      <c r="V227" s="7"/>
      <c r="W227" s="7"/>
      <c r="X227" s="7"/>
      <c r="Y227" s="9" t="s">
        <v>732</v>
      </c>
    </row>
    <row r="228" spans="19:25">
      <c r="S228" s="7"/>
      <c r="T228" s="7"/>
      <c r="U228" s="7"/>
      <c r="V228" s="7"/>
      <c r="W228" s="7"/>
      <c r="X228" s="7"/>
      <c r="Y228" s="9" t="s">
        <v>733</v>
      </c>
    </row>
    <row r="229" spans="19:25">
      <c r="S229" s="7"/>
      <c r="T229" s="7"/>
      <c r="U229" s="7"/>
      <c r="V229" s="7"/>
      <c r="W229" s="7"/>
      <c r="X229" s="7"/>
      <c r="Y229" s="9" t="s">
        <v>734</v>
      </c>
    </row>
    <row r="230" spans="19:25">
      <c r="S230" s="7"/>
      <c r="T230" s="7"/>
      <c r="U230" s="7"/>
      <c r="V230" s="7"/>
      <c r="W230" s="7"/>
      <c r="X230" s="7"/>
      <c r="Y230" s="9" t="s">
        <v>735</v>
      </c>
    </row>
    <row r="231" spans="19:25">
      <c r="S231" s="7"/>
      <c r="T231" s="7"/>
      <c r="U231" s="7"/>
      <c r="V231" s="7"/>
      <c r="W231" s="7"/>
      <c r="X231" s="7"/>
      <c r="Y231" s="9" t="s">
        <v>736</v>
      </c>
    </row>
    <row r="232" spans="19:25">
      <c r="S232" s="7"/>
      <c r="T232" s="7"/>
      <c r="U232" s="7"/>
      <c r="V232" s="7"/>
      <c r="W232" s="7"/>
      <c r="X232" s="7"/>
      <c r="Y232" s="9" t="s">
        <v>737</v>
      </c>
    </row>
    <row r="233" spans="19:25">
      <c r="S233" s="7"/>
      <c r="T233" s="7"/>
      <c r="U233" s="7"/>
      <c r="V233" s="7"/>
      <c r="W233" s="7"/>
      <c r="X233" s="7"/>
      <c r="Y233" s="9" t="s">
        <v>738</v>
      </c>
    </row>
    <row r="234" spans="19:25">
      <c r="S234" s="7"/>
      <c r="T234" s="7"/>
      <c r="U234" s="7"/>
      <c r="V234" s="7"/>
      <c r="W234" s="7"/>
      <c r="X234" s="7"/>
      <c r="Y234" s="9" t="s">
        <v>739</v>
      </c>
    </row>
    <row r="235" spans="19:25">
      <c r="S235" s="7"/>
      <c r="T235" s="7"/>
      <c r="U235" s="7"/>
      <c r="V235" s="7"/>
      <c r="W235" s="7"/>
      <c r="X235" s="7"/>
      <c r="Y235" s="9" t="s">
        <v>740</v>
      </c>
    </row>
    <row r="236" spans="19:25">
      <c r="S236" s="7"/>
      <c r="T236" s="7"/>
      <c r="U236" s="7"/>
      <c r="V236" s="7"/>
      <c r="W236" s="7"/>
      <c r="X236" s="7"/>
      <c r="Y236" s="9" t="s">
        <v>741</v>
      </c>
    </row>
    <row r="237" spans="19:25">
      <c r="S237" s="7"/>
      <c r="T237" s="7"/>
      <c r="U237" s="7"/>
      <c r="V237" s="7"/>
      <c r="W237" s="7"/>
      <c r="X237" s="7"/>
      <c r="Y237" s="9" t="s">
        <v>742</v>
      </c>
    </row>
    <row r="238" spans="19:25">
      <c r="S238" s="7"/>
      <c r="T238" s="7"/>
      <c r="U238" s="7"/>
      <c r="V238" s="7"/>
      <c r="W238" s="7"/>
      <c r="X238" s="7"/>
      <c r="Y238" s="9" t="s">
        <v>743</v>
      </c>
    </row>
    <row r="239" spans="19:25">
      <c r="S239" s="7"/>
      <c r="T239" s="7"/>
      <c r="U239" s="7"/>
      <c r="V239" s="7"/>
      <c r="W239" s="7"/>
      <c r="X239" s="7"/>
      <c r="Y239" s="9" t="s">
        <v>744</v>
      </c>
    </row>
    <row r="240" spans="19:25">
      <c r="S240" s="7"/>
      <c r="T240" s="7"/>
      <c r="U240" s="7"/>
      <c r="V240" s="7"/>
      <c r="W240" s="7"/>
      <c r="X240" s="7"/>
      <c r="Y240" s="9" t="s">
        <v>745</v>
      </c>
    </row>
    <row r="241" spans="19:25">
      <c r="S241" s="7"/>
      <c r="T241" s="7"/>
      <c r="U241" s="7"/>
      <c r="V241" s="7"/>
      <c r="W241" s="7"/>
      <c r="X241" s="7"/>
      <c r="Y241" s="9" t="s">
        <v>746</v>
      </c>
    </row>
    <row r="242" spans="19:25">
      <c r="S242" s="7"/>
      <c r="T242" s="7"/>
      <c r="U242" s="7"/>
      <c r="V242" s="7"/>
      <c r="W242" s="7"/>
      <c r="X242" s="7"/>
      <c r="Y242" s="9" t="s">
        <v>747</v>
      </c>
    </row>
    <row r="243" spans="19:25">
      <c r="S243" s="7"/>
      <c r="T243" s="7"/>
      <c r="U243" s="7"/>
      <c r="V243" s="7"/>
      <c r="W243" s="7"/>
      <c r="X243" s="7"/>
      <c r="Y243" s="9" t="s">
        <v>748</v>
      </c>
    </row>
    <row r="244" spans="19:25">
      <c r="S244" s="7"/>
      <c r="T244" s="7"/>
      <c r="U244" s="7"/>
      <c r="V244" s="7"/>
      <c r="W244" s="7"/>
      <c r="X244" s="7"/>
      <c r="Y244" s="9" t="s">
        <v>749</v>
      </c>
    </row>
    <row r="245" spans="19:25">
      <c r="S245" s="7"/>
      <c r="T245" s="7"/>
      <c r="U245" s="7"/>
      <c r="V245" s="7"/>
      <c r="W245" s="7"/>
      <c r="X245" s="7"/>
      <c r="Y245" s="9" t="s">
        <v>750</v>
      </c>
    </row>
    <row r="246" spans="19:25">
      <c r="S246" s="7"/>
      <c r="T246" s="7"/>
      <c r="U246" s="7"/>
      <c r="V246" s="7"/>
      <c r="W246" s="7"/>
      <c r="X246" s="7"/>
      <c r="Y246" s="9" t="s">
        <v>751</v>
      </c>
    </row>
    <row r="247" spans="19:25">
      <c r="S247" s="7"/>
      <c r="T247" s="7"/>
      <c r="U247" s="7"/>
      <c r="V247" s="7"/>
      <c r="W247" s="7"/>
      <c r="X247" s="7"/>
      <c r="Y247" s="9" t="s">
        <v>752</v>
      </c>
    </row>
    <row r="248" spans="19:25">
      <c r="S248" s="7"/>
      <c r="T248" s="7"/>
      <c r="U248" s="7"/>
      <c r="V248" s="7"/>
      <c r="W248" s="7"/>
      <c r="X248" s="7"/>
      <c r="Y248" s="9" t="s">
        <v>753</v>
      </c>
    </row>
    <row r="249" spans="19:25">
      <c r="S249" s="7"/>
      <c r="T249" s="7"/>
      <c r="U249" s="7"/>
      <c r="V249" s="7"/>
      <c r="W249" s="7"/>
      <c r="X249" s="7"/>
      <c r="Y249" s="9" t="s">
        <v>754</v>
      </c>
    </row>
    <row r="250" spans="19:25">
      <c r="S250" s="7"/>
      <c r="T250" s="7"/>
      <c r="U250" s="7"/>
      <c r="V250" s="7"/>
      <c r="W250" s="7"/>
      <c r="X250" s="7"/>
      <c r="Y250" s="9" t="s">
        <v>755</v>
      </c>
    </row>
    <row r="251" spans="19:25">
      <c r="S251" s="7"/>
      <c r="T251" s="7"/>
      <c r="U251" s="7"/>
      <c r="V251" s="7"/>
      <c r="W251" s="7"/>
      <c r="X251" s="7"/>
      <c r="Y251" s="9" t="s">
        <v>756</v>
      </c>
    </row>
    <row r="252" spans="19:25">
      <c r="S252" s="7"/>
      <c r="T252" s="7"/>
      <c r="U252" s="7"/>
      <c r="V252" s="7"/>
      <c r="W252" s="7"/>
      <c r="X252" s="7"/>
      <c r="Y252" s="9" t="s">
        <v>757</v>
      </c>
    </row>
    <row r="253" spans="19:25">
      <c r="S253" s="7"/>
      <c r="T253" s="7"/>
      <c r="U253" s="7"/>
      <c r="V253" s="7"/>
      <c r="W253" s="7"/>
      <c r="X253" s="7"/>
      <c r="Y253" s="9" t="s">
        <v>758</v>
      </c>
    </row>
    <row r="254" spans="19:25">
      <c r="S254" s="7"/>
      <c r="T254" s="7"/>
      <c r="U254" s="7"/>
      <c r="V254" s="7"/>
      <c r="W254" s="7"/>
      <c r="X254" s="7"/>
      <c r="Y254" s="9" t="s">
        <v>759</v>
      </c>
    </row>
    <row r="255" spans="19:25">
      <c r="S255" s="7"/>
      <c r="T255" s="7"/>
      <c r="U255" s="7"/>
      <c r="V255" s="7"/>
      <c r="W255" s="7"/>
      <c r="X255" s="7"/>
      <c r="Y255" s="9" t="s">
        <v>760</v>
      </c>
    </row>
    <row r="256" spans="19:25">
      <c r="S256" s="7"/>
      <c r="T256" s="7"/>
      <c r="U256" s="7"/>
      <c r="V256" s="7"/>
      <c r="W256" s="7"/>
      <c r="X256" s="7"/>
      <c r="Y256" s="9" t="s">
        <v>761</v>
      </c>
    </row>
    <row r="257" spans="19:25">
      <c r="S257" s="7"/>
      <c r="T257" s="7"/>
      <c r="U257" s="7"/>
      <c r="V257" s="7"/>
      <c r="W257" s="7"/>
      <c r="X257" s="7"/>
      <c r="Y257" s="9" t="s">
        <v>762</v>
      </c>
    </row>
    <row r="258" spans="19:25">
      <c r="S258" s="7"/>
      <c r="T258" s="7"/>
      <c r="U258" s="7"/>
      <c r="V258" s="7"/>
      <c r="W258" s="7"/>
      <c r="X258" s="7"/>
      <c r="Y258" s="9" t="s">
        <v>763</v>
      </c>
    </row>
    <row r="259" spans="19:25">
      <c r="S259" s="7"/>
      <c r="T259" s="7"/>
      <c r="U259" s="7"/>
      <c r="V259" s="7"/>
      <c r="W259" s="7"/>
      <c r="X259" s="7"/>
      <c r="Y259" s="9" t="s">
        <v>764</v>
      </c>
    </row>
    <row r="260" spans="19:25">
      <c r="S260" s="7"/>
      <c r="T260" s="7"/>
      <c r="U260" s="7"/>
      <c r="V260" s="7"/>
      <c r="W260" s="7"/>
      <c r="X260" s="7"/>
      <c r="Y260" s="9" t="s">
        <v>765</v>
      </c>
    </row>
    <row r="261" spans="19:25">
      <c r="S261" s="7"/>
      <c r="T261" s="7"/>
      <c r="U261" s="7"/>
      <c r="V261" s="7"/>
      <c r="W261" s="7"/>
      <c r="X261" s="7"/>
      <c r="Y261" s="9" t="s">
        <v>766</v>
      </c>
    </row>
    <row r="262" spans="19:25">
      <c r="S262" s="7"/>
      <c r="T262" s="7"/>
      <c r="U262" s="7"/>
      <c r="V262" s="7"/>
      <c r="W262" s="7"/>
      <c r="X262" s="7"/>
      <c r="Y262" s="9" t="s">
        <v>767</v>
      </c>
    </row>
    <row r="263" spans="19:25">
      <c r="S263" s="7"/>
      <c r="T263" s="7"/>
      <c r="U263" s="7"/>
      <c r="V263" s="7"/>
      <c r="W263" s="7"/>
      <c r="X263" s="7"/>
      <c r="Y263" s="9" t="s">
        <v>768</v>
      </c>
    </row>
    <row r="264" spans="19:25">
      <c r="S264" s="7"/>
      <c r="T264" s="7"/>
      <c r="U264" s="7"/>
      <c r="V264" s="7"/>
      <c r="W264" s="7"/>
      <c r="X264" s="7"/>
      <c r="Y264" s="9" t="s">
        <v>769</v>
      </c>
    </row>
    <row r="265" spans="19:25">
      <c r="S265" s="7"/>
      <c r="T265" s="7"/>
      <c r="U265" s="7"/>
      <c r="V265" s="7"/>
      <c r="W265" s="7"/>
      <c r="X265" s="7"/>
      <c r="Y265" s="9" t="s">
        <v>770</v>
      </c>
    </row>
    <row r="266" spans="19:25">
      <c r="S266" s="7"/>
      <c r="T266" s="7"/>
      <c r="U266" s="7"/>
      <c r="V266" s="7"/>
      <c r="W266" s="7"/>
      <c r="X266" s="7"/>
      <c r="Y266" s="9" t="s">
        <v>771</v>
      </c>
    </row>
    <row r="267" spans="19:25">
      <c r="S267" s="7"/>
      <c r="T267" s="7"/>
      <c r="U267" s="7"/>
      <c r="V267" s="7"/>
      <c r="W267" s="7"/>
      <c r="X267" s="7"/>
      <c r="Y267" s="9" t="s">
        <v>772</v>
      </c>
    </row>
    <row r="268" spans="19:25">
      <c r="S268" s="7"/>
      <c r="T268" s="7"/>
      <c r="U268" s="7"/>
      <c r="V268" s="7"/>
      <c r="W268" s="7"/>
      <c r="X268" s="7"/>
      <c r="Y268" s="9" t="s">
        <v>773</v>
      </c>
    </row>
    <row r="269" spans="19:25">
      <c r="S269" s="7"/>
      <c r="T269" s="7"/>
      <c r="U269" s="7"/>
      <c r="V269" s="7"/>
      <c r="W269" s="7"/>
      <c r="X269" s="7"/>
      <c r="Y269" s="9" t="s">
        <v>774</v>
      </c>
    </row>
    <row r="270" spans="19:25">
      <c r="S270" s="7"/>
      <c r="T270" s="7"/>
      <c r="U270" s="7"/>
      <c r="V270" s="7"/>
      <c r="W270" s="7"/>
      <c r="X270" s="7"/>
      <c r="Y270" s="9" t="s">
        <v>775</v>
      </c>
    </row>
    <row r="271" spans="19:25">
      <c r="S271" s="7"/>
      <c r="T271" s="7"/>
      <c r="U271" s="7"/>
      <c r="V271" s="7"/>
      <c r="W271" s="7"/>
      <c r="X271" s="7"/>
      <c r="Y271" s="9" t="s">
        <v>776</v>
      </c>
    </row>
    <row r="272" spans="19:25">
      <c r="S272" s="7"/>
      <c r="T272" s="7"/>
      <c r="U272" s="7"/>
      <c r="V272" s="7"/>
      <c r="W272" s="7"/>
      <c r="X272" s="7"/>
      <c r="Y272" s="9" t="s">
        <v>777</v>
      </c>
    </row>
    <row r="273" spans="19:25">
      <c r="S273" s="7"/>
      <c r="T273" s="7"/>
      <c r="U273" s="7"/>
      <c r="V273" s="7"/>
      <c r="W273" s="7"/>
      <c r="X273" s="7"/>
      <c r="Y273" s="9" t="s">
        <v>778</v>
      </c>
    </row>
    <row r="274" spans="19:25">
      <c r="S274" s="7"/>
      <c r="T274" s="7"/>
      <c r="U274" s="7"/>
      <c r="V274" s="7"/>
      <c r="W274" s="7"/>
      <c r="X274" s="7"/>
      <c r="Y274" s="9" t="s">
        <v>779</v>
      </c>
    </row>
    <row r="275" spans="19:25">
      <c r="S275" s="7"/>
      <c r="T275" s="7"/>
      <c r="U275" s="7"/>
      <c r="V275" s="7"/>
      <c r="W275" s="7"/>
      <c r="X275" s="7"/>
      <c r="Y275" s="9" t="s">
        <v>780</v>
      </c>
    </row>
    <row r="276" spans="19:25">
      <c r="S276" s="7"/>
      <c r="T276" s="7"/>
      <c r="U276" s="7"/>
      <c r="V276" s="7"/>
      <c r="W276" s="7"/>
      <c r="X276" s="7"/>
      <c r="Y276" s="9" t="s">
        <v>781</v>
      </c>
    </row>
    <row r="277" spans="19:25">
      <c r="S277" s="7"/>
      <c r="T277" s="7"/>
      <c r="U277" s="7"/>
      <c r="V277" s="7"/>
      <c r="W277" s="7"/>
      <c r="X277" s="7"/>
      <c r="Y277" s="9" t="s">
        <v>782</v>
      </c>
    </row>
    <row r="278" spans="19:25">
      <c r="S278" s="7"/>
      <c r="T278" s="7"/>
      <c r="U278" s="7"/>
      <c r="V278" s="7"/>
      <c r="W278" s="7"/>
      <c r="X278" s="7"/>
      <c r="Y278" s="9" t="s">
        <v>783</v>
      </c>
    </row>
    <row r="279" spans="19:25">
      <c r="S279" s="7"/>
      <c r="T279" s="7"/>
      <c r="U279" s="7"/>
      <c r="V279" s="7"/>
      <c r="W279" s="7"/>
      <c r="X279" s="7"/>
      <c r="Y279" s="9" t="s">
        <v>784</v>
      </c>
    </row>
    <row r="280" spans="19:25">
      <c r="S280" s="7"/>
      <c r="T280" s="7"/>
      <c r="U280" s="7"/>
      <c r="V280" s="7"/>
      <c r="W280" s="7"/>
      <c r="X280" s="7"/>
      <c r="Y280" s="9" t="s">
        <v>785</v>
      </c>
    </row>
    <row r="281" spans="19:25">
      <c r="S281" s="7"/>
      <c r="T281" s="7"/>
      <c r="U281" s="7"/>
      <c r="V281" s="7"/>
      <c r="W281" s="7"/>
      <c r="X281" s="7"/>
      <c r="Y281" s="9" t="s">
        <v>786</v>
      </c>
    </row>
    <row r="282" spans="19:25">
      <c r="S282" s="7"/>
      <c r="T282" s="7"/>
      <c r="U282" s="7"/>
      <c r="V282" s="7"/>
      <c r="W282" s="7"/>
      <c r="X282" s="7"/>
      <c r="Y282" s="9" t="s">
        <v>787</v>
      </c>
    </row>
    <row r="283" spans="19:25">
      <c r="S283" s="7"/>
      <c r="T283" s="7"/>
      <c r="U283" s="7"/>
      <c r="V283" s="7"/>
      <c r="W283" s="7"/>
      <c r="X283" s="7"/>
      <c r="Y283" s="9" t="s">
        <v>788</v>
      </c>
    </row>
    <row r="284" spans="19:25">
      <c r="S284" s="7"/>
      <c r="T284" s="7"/>
      <c r="U284" s="7"/>
      <c r="V284" s="7"/>
      <c r="W284" s="7"/>
      <c r="X284" s="7"/>
      <c r="Y284" s="9" t="s">
        <v>789</v>
      </c>
    </row>
    <row r="285" spans="19:25">
      <c r="S285" s="7"/>
      <c r="T285" s="7"/>
      <c r="U285" s="7"/>
      <c r="V285" s="7"/>
      <c r="W285" s="7"/>
      <c r="X285" s="7"/>
      <c r="Y285" s="9" t="s">
        <v>790</v>
      </c>
    </row>
    <row r="286" spans="19:25">
      <c r="S286" s="7"/>
      <c r="T286" s="7"/>
      <c r="U286" s="7"/>
      <c r="V286" s="7"/>
      <c r="W286" s="7"/>
      <c r="X286" s="7"/>
      <c r="Y286" s="9" t="s">
        <v>791</v>
      </c>
    </row>
    <row r="287" spans="19:25">
      <c r="S287" s="7"/>
      <c r="T287" s="7"/>
      <c r="U287" s="7"/>
      <c r="V287" s="7"/>
      <c r="W287" s="7"/>
      <c r="X287" s="7"/>
      <c r="Y287" s="9" t="s">
        <v>792</v>
      </c>
    </row>
    <row r="288" spans="19:25">
      <c r="S288" s="7"/>
      <c r="T288" s="7"/>
      <c r="U288" s="7"/>
      <c r="V288" s="7"/>
      <c r="W288" s="7"/>
      <c r="X288" s="7"/>
      <c r="Y288" s="9" t="s">
        <v>793</v>
      </c>
    </row>
    <row r="289" spans="19:25">
      <c r="S289" s="7"/>
      <c r="T289" s="7"/>
      <c r="U289" s="7"/>
      <c r="V289" s="7"/>
      <c r="W289" s="7"/>
      <c r="X289" s="7"/>
      <c r="Y289" s="9" t="s">
        <v>794</v>
      </c>
    </row>
    <row r="290" spans="19:25">
      <c r="S290" s="7"/>
      <c r="T290" s="7"/>
      <c r="U290" s="7"/>
      <c r="V290" s="7"/>
      <c r="W290" s="7"/>
      <c r="X290" s="7"/>
      <c r="Y290" s="9" t="s">
        <v>795</v>
      </c>
    </row>
    <row r="291" spans="19:25">
      <c r="S291" s="7"/>
      <c r="T291" s="7"/>
      <c r="U291" s="7"/>
      <c r="V291" s="7"/>
      <c r="W291" s="7"/>
      <c r="X291" s="7"/>
      <c r="Y291" s="9" t="s">
        <v>796</v>
      </c>
    </row>
    <row r="292" spans="19:25">
      <c r="S292" s="7"/>
      <c r="T292" s="7"/>
      <c r="U292" s="7"/>
      <c r="V292" s="7"/>
      <c r="W292" s="7"/>
      <c r="X292" s="7"/>
      <c r="Y292" s="9" t="s">
        <v>797</v>
      </c>
    </row>
    <row r="293" spans="19:25">
      <c r="S293" s="7"/>
      <c r="T293" s="7"/>
      <c r="U293" s="7"/>
      <c r="V293" s="7"/>
      <c r="W293" s="7"/>
      <c r="X293" s="7"/>
      <c r="Y293" s="9" t="s">
        <v>798</v>
      </c>
    </row>
    <row r="294" spans="19:25">
      <c r="S294" s="7"/>
      <c r="T294" s="7"/>
      <c r="U294" s="7"/>
      <c r="V294" s="7"/>
      <c r="W294" s="7"/>
      <c r="X294" s="7"/>
      <c r="Y294" s="9" t="s">
        <v>799</v>
      </c>
    </row>
    <row r="295" spans="19:25">
      <c r="S295" s="7"/>
      <c r="T295" s="7"/>
      <c r="U295" s="7"/>
      <c r="V295" s="7"/>
      <c r="W295" s="7"/>
      <c r="X295" s="7"/>
      <c r="Y295" s="9" t="s">
        <v>800</v>
      </c>
    </row>
    <row r="296" spans="19:25">
      <c r="S296" s="7"/>
      <c r="T296" s="7"/>
      <c r="U296" s="7"/>
      <c r="V296" s="7"/>
      <c r="W296" s="7"/>
      <c r="X296" s="7"/>
      <c r="Y296" s="9" t="s">
        <v>801</v>
      </c>
    </row>
    <row r="297" spans="19:25">
      <c r="S297" s="7"/>
      <c r="T297" s="7"/>
      <c r="U297" s="7"/>
      <c r="V297" s="7"/>
      <c r="W297" s="7"/>
      <c r="X297" s="7"/>
      <c r="Y297" s="9" t="s">
        <v>802</v>
      </c>
    </row>
    <row r="298" spans="19:25">
      <c r="S298" s="7"/>
      <c r="T298" s="7"/>
      <c r="U298" s="7"/>
      <c r="V298" s="7"/>
      <c r="W298" s="7"/>
      <c r="X298" s="7"/>
      <c r="Y298" s="9" t="s">
        <v>803</v>
      </c>
    </row>
    <row r="299" spans="19:25">
      <c r="S299" s="7"/>
      <c r="T299" s="7"/>
      <c r="U299" s="7"/>
      <c r="V299" s="7"/>
      <c r="W299" s="7"/>
      <c r="X299" s="7"/>
      <c r="Y299" s="9" t="s">
        <v>804</v>
      </c>
    </row>
    <row r="300" spans="19:25">
      <c r="S300" s="7"/>
      <c r="T300" s="7"/>
      <c r="U300" s="7"/>
      <c r="V300" s="7"/>
      <c r="W300" s="7"/>
      <c r="X300" s="7"/>
      <c r="Y300" s="9" t="s">
        <v>805</v>
      </c>
    </row>
    <row r="301" spans="19:25">
      <c r="S301" s="7"/>
      <c r="T301" s="7"/>
      <c r="U301" s="7"/>
      <c r="V301" s="7"/>
      <c r="W301" s="7"/>
      <c r="X301" s="7"/>
      <c r="Y301" s="9" t="s">
        <v>806</v>
      </c>
    </row>
    <row r="302" spans="19:25">
      <c r="S302" s="7"/>
      <c r="T302" s="7"/>
      <c r="U302" s="7"/>
      <c r="V302" s="7"/>
      <c r="W302" s="7"/>
      <c r="X302" s="7"/>
      <c r="Y302" s="9" t="s">
        <v>807</v>
      </c>
    </row>
    <row r="303" spans="19:25">
      <c r="S303" s="7"/>
      <c r="T303" s="7"/>
      <c r="U303" s="7"/>
      <c r="V303" s="7"/>
      <c r="W303" s="7"/>
      <c r="X303" s="7"/>
      <c r="Y303" s="9" t="s">
        <v>808</v>
      </c>
    </row>
    <row r="304" spans="19:25">
      <c r="S304" s="7"/>
      <c r="T304" s="7"/>
      <c r="U304" s="7"/>
      <c r="V304" s="7"/>
      <c r="W304" s="7"/>
      <c r="X304" s="7"/>
      <c r="Y304" s="9" t="s">
        <v>809</v>
      </c>
    </row>
    <row r="305" spans="19:25">
      <c r="S305" s="7"/>
      <c r="T305" s="7"/>
      <c r="U305" s="7"/>
      <c r="V305" s="7"/>
      <c r="W305" s="7"/>
      <c r="X305" s="7"/>
      <c r="Y305" s="9" t="s">
        <v>810</v>
      </c>
    </row>
    <row r="306" spans="19:25">
      <c r="S306" s="7"/>
      <c r="T306" s="7"/>
      <c r="U306" s="7"/>
      <c r="V306" s="7"/>
      <c r="W306" s="7"/>
      <c r="X306" s="7"/>
      <c r="Y306" s="9" t="s">
        <v>811</v>
      </c>
    </row>
    <row r="307" spans="19:25">
      <c r="S307" s="7"/>
      <c r="T307" s="7"/>
      <c r="U307" s="7"/>
      <c r="V307" s="7"/>
      <c r="W307" s="7"/>
      <c r="X307" s="7"/>
      <c r="Y307" s="9" t="s">
        <v>812</v>
      </c>
    </row>
    <row r="308" spans="19:25">
      <c r="S308" s="7"/>
      <c r="T308" s="7"/>
      <c r="U308" s="7"/>
      <c r="V308" s="7"/>
      <c r="W308" s="7"/>
      <c r="X308" s="7"/>
      <c r="Y308" s="9" t="s">
        <v>813</v>
      </c>
    </row>
    <row r="309" spans="19:25">
      <c r="S309" s="7"/>
      <c r="T309" s="7"/>
      <c r="U309" s="7"/>
      <c r="V309" s="7"/>
      <c r="W309" s="7"/>
      <c r="X309" s="7"/>
      <c r="Y309" s="9" t="s">
        <v>814</v>
      </c>
    </row>
    <row r="310" spans="19:25">
      <c r="S310" s="7"/>
      <c r="T310" s="7"/>
      <c r="U310" s="7"/>
      <c r="V310" s="7"/>
      <c r="W310" s="7"/>
      <c r="X310" s="7"/>
      <c r="Y310" s="9" t="s">
        <v>815</v>
      </c>
    </row>
    <row r="311" spans="19:25">
      <c r="S311" s="7"/>
      <c r="T311" s="7"/>
      <c r="U311" s="7"/>
      <c r="V311" s="7"/>
      <c r="W311" s="7"/>
      <c r="X311" s="7"/>
      <c r="Y311" s="9" t="s">
        <v>816</v>
      </c>
    </row>
    <row r="312" spans="19:25">
      <c r="S312" s="7"/>
      <c r="T312" s="7"/>
      <c r="U312" s="7"/>
      <c r="V312" s="7"/>
      <c r="W312" s="7"/>
      <c r="X312" s="7"/>
      <c r="Y312" s="9" t="s">
        <v>817</v>
      </c>
    </row>
    <row r="313" spans="19:25">
      <c r="S313" s="7"/>
      <c r="T313" s="7"/>
      <c r="U313" s="7"/>
      <c r="V313" s="7"/>
      <c r="W313" s="7"/>
      <c r="X313" s="7"/>
      <c r="Y313" s="9" t="s">
        <v>818</v>
      </c>
    </row>
    <row r="314" spans="19:25">
      <c r="S314" s="7"/>
      <c r="T314" s="7"/>
      <c r="U314" s="7"/>
      <c r="V314" s="7"/>
      <c r="W314" s="7"/>
      <c r="X314" s="7"/>
      <c r="Y314" s="9" t="s">
        <v>819</v>
      </c>
    </row>
    <row r="315" spans="19:25">
      <c r="S315" s="7"/>
      <c r="T315" s="7"/>
      <c r="U315" s="7"/>
      <c r="V315" s="7"/>
      <c r="W315" s="7"/>
      <c r="X315" s="7"/>
      <c r="Y315" s="9" t="s">
        <v>820</v>
      </c>
    </row>
    <row r="316" spans="19:25">
      <c r="S316" s="7"/>
      <c r="T316" s="7"/>
      <c r="U316" s="7"/>
      <c r="V316" s="7"/>
      <c r="W316" s="7"/>
      <c r="X316" s="7"/>
      <c r="Y316" s="9" t="s">
        <v>821</v>
      </c>
    </row>
    <row r="317" spans="19:25">
      <c r="S317" s="7"/>
      <c r="T317" s="7"/>
      <c r="U317" s="7"/>
      <c r="V317" s="7"/>
      <c r="W317" s="7"/>
      <c r="X317" s="7"/>
      <c r="Y317" s="9" t="s">
        <v>822</v>
      </c>
    </row>
    <row r="318" spans="19:25">
      <c r="S318" s="7"/>
      <c r="T318" s="7"/>
      <c r="U318" s="7"/>
      <c r="V318" s="7"/>
      <c r="W318" s="7"/>
      <c r="X318" s="7"/>
      <c r="Y318" s="9" t="s">
        <v>823</v>
      </c>
    </row>
    <row r="319" spans="19:25">
      <c r="S319" s="7"/>
      <c r="T319" s="7"/>
      <c r="U319" s="7"/>
      <c r="V319" s="7"/>
      <c r="W319" s="7"/>
      <c r="X319" s="7"/>
      <c r="Y319" s="9" t="s">
        <v>824</v>
      </c>
    </row>
    <row r="320" spans="19:25">
      <c r="S320" s="7"/>
      <c r="T320" s="7"/>
      <c r="U320" s="7"/>
      <c r="V320" s="7"/>
      <c r="W320" s="7"/>
      <c r="X320" s="7"/>
      <c r="Y320" s="9" t="s">
        <v>825</v>
      </c>
    </row>
    <row r="321" spans="19:25">
      <c r="S321" s="7"/>
      <c r="T321" s="7"/>
      <c r="U321" s="7"/>
      <c r="V321" s="7"/>
      <c r="W321" s="7"/>
      <c r="X321" s="7"/>
      <c r="Y321" s="9" t="s">
        <v>826</v>
      </c>
    </row>
    <row r="322" spans="19:25">
      <c r="S322" s="7"/>
      <c r="T322" s="7"/>
      <c r="U322" s="7"/>
      <c r="V322" s="7"/>
      <c r="W322" s="7"/>
      <c r="X322" s="7"/>
      <c r="Y322" s="9" t="s">
        <v>827</v>
      </c>
    </row>
    <row r="323" spans="19:25">
      <c r="S323" s="7"/>
      <c r="T323" s="7"/>
      <c r="U323" s="7"/>
      <c r="V323" s="7"/>
      <c r="W323" s="7"/>
      <c r="X323" s="7"/>
      <c r="Y323" s="9" t="s">
        <v>828</v>
      </c>
    </row>
    <row r="324" spans="19:25">
      <c r="S324" s="7"/>
      <c r="T324" s="7"/>
      <c r="U324" s="7"/>
      <c r="V324" s="7"/>
      <c r="W324" s="7"/>
      <c r="X324" s="7"/>
      <c r="Y324" s="9" t="s">
        <v>829</v>
      </c>
    </row>
    <row r="325" spans="19:25">
      <c r="S325" s="7"/>
      <c r="T325" s="7"/>
      <c r="U325" s="7"/>
      <c r="V325" s="7"/>
      <c r="W325" s="7"/>
      <c r="X325" s="7"/>
      <c r="Y325" s="9" t="s">
        <v>830</v>
      </c>
    </row>
    <row r="326" spans="19:25">
      <c r="S326" s="7"/>
      <c r="T326" s="7"/>
      <c r="U326" s="7"/>
      <c r="V326" s="7"/>
      <c r="W326" s="7"/>
      <c r="X326" s="7"/>
      <c r="Y326" s="9" t="s">
        <v>831</v>
      </c>
    </row>
    <row r="327" spans="19:25">
      <c r="S327" s="7"/>
      <c r="T327" s="7"/>
      <c r="U327" s="7"/>
      <c r="V327" s="7"/>
      <c r="W327" s="7"/>
      <c r="X327" s="7"/>
      <c r="Y327" s="9" t="s">
        <v>832</v>
      </c>
    </row>
    <row r="328" spans="19:25">
      <c r="S328" s="7"/>
      <c r="T328" s="7"/>
      <c r="U328" s="7"/>
      <c r="V328" s="7"/>
      <c r="W328" s="7"/>
      <c r="X328" s="7"/>
      <c r="Y328" s="9" t="s">
        <v>833</v>
      </c>
    </row>
    <row r="329" spans="19:25">
      <c r="S329" s="7"/>
      <c r="T329" s="7"/>
      <c r="U329" s="7"/>
      <c r="V329" s="7"/>
      <c r="W329" s="7"/>
      <c r="X329" s="7"/>
      <c r="Y329" s="9" t="s">
        <v>834</v>
      </c>
    </row>
    <row r="330" spans="19:25">
      <c r="S330" s="7"/>
      <c r="T330" s="7"/>
      <c r="U330" s="7"/>
      <c r="V330" s="7"/>
      <c r="W330" s="7"/>
      <c r="X330" s="7"/>
      <c r="Y330" s="9" t="s">
        <v>835</v>
      </c>
    </row>
    <row r="331" spans="19:25">
      <c r="S331" s="7"/>
      <c r="T331" s="7"/>
      <c r="U331" s="7"/>
      <c r="V331" s="7"/>
      <c r="W331" s="7"/>
      <c r="X331" s="7"/>
      <c r="Y331" s="9" t="s">
        <v>836</v>
      </c>
    </row>
    <row r="332" spans="19:25">
      <c r="S332" s="7"/>
      <c r="T332" s="7"/>
      <c r="U332" s="7"/>
      <c r="V332" s="7"/>
      <c r="W332" s="7"/>
      <c r="X332" s="7"/>
      <c r="Y332" s="9" t="s">
        <v>837</v>
      </c>
    </row>
    <row r="333" spans="19:25">
      <c r="S333" s="7"/>
      <c r="T333" s="7"/>
      <c r="U333" s="7"/>
      <c r="V333" s="7"/>
      <c r="W333" s="7"/>
      <c r="X333" s="7"/>
      <c r="Y333" s="9" t="s">
        <v>838</v>
      </c>
    </row>
    <row r="334" spans="19:25">
      <c r="S334" s="7"/>
      <c r="T334" s="7"/>
      <c r="U334" s="7"/>
      <c r="V334" s="7"/>
      <c r="W334" s="7"/>
      <c r="X334" s="7"/>
      <c r="Y334" s="9" t="s">
        <v>839</v>
      </c>
    </row>
    <row r="335" spans="19:25">
      <c r="S335" s="7"/>
      <c r="T335" s="7"/>
      <c r="U335" s="7"/>
      <c r="V335" s="7"/>
      <c r="W335" s="7"/>
      <c r="X335" s="7"/>
      <c r="Y335" s="9" t="s">
        <v>840</v>
      </c>
    </row>
    <row r="336" spans="19:25">
      <c r="S336" s="7"/>
      <c r="T336" s="7"/>
      <c r="U336" s="7"/>
      <c r="V336" s="7"/>
      <c r="W336" s="7"/>
      <c r="X336" s="7"/>
      <c r="Y336" s="9" t="s">
        <v>841</v>
      </c>
    </row>
    <row r="337" spans="19:25">
      <c r="S337" s="7"/>
      <c r="T337" s="7"/>
      <c r="U337" s="7"/>
      <c r="V337" s="7"/>
      <c r="W337" s="7"/>
      <c r="X337" s="7"/>
      <c r="Y337" s="9" t="s">
        <v>842</v>
      </c>
    </row>
    <row r="338" spans="19:25">
      <c r="S338" s="7"/>
      <c r="T338" s="7"/>
      <c r="U338" s="7"/>
      <c r="V338" s="7"/>
      <c r="W338" s="7"/>
      <c r="X338" s="7"/>
      <c r="Y338" s="9" t="s">
        <v>843</v>
      </c>
    </row>
    <row r="339" spans="19:25">
      <c r="S339" s="7"/>
      <c r="T339" s="7"/>
      <c r="U339" s="7"/>
      <c r="V339" s="7"/>
      <c r="W339" s="7"/>
      <c r="X339" s="7"/>
      <c r="Y339" s="9" t="s">
        <v>844</v>
      </c>
    </row>
    <row r="340" spans="19:25">
      <c r="S340" s="7"/>
      <c r="T340" s="7"/>
      <c r="U340" s="7"/>
      <c r="V340" s="7"/>
      <c r="W340" s="7"/>
      <c r="X340" s="7"/>
      <c r="Y340" s="9" t="s">
        <v>845</v>
      </c>
    </row>
    <row r="341" spans="19:25">
      <c r="S341" s="7"/>
      <c r="T341" s="7"/>
      <c r="U341" s="7"/>
      <c r="V341" s="7"/>
      <c r="W341" s="7"/>
      <c r="X341" s="7"/>
      <c r="Y341" s="9" t="s">
        <v>846</v>
      </c>
    </row>
    <row r="342" spans="19:25">
      <c r="S342" s="7"/>
      <c r="T342" s="7"/>
      <c r="U342" s="7"/>
      <c r="V342" s="7"/>
      <c r="W342" s="7"/>
      <c r="X342" s="7"/>
      <c r="Y342" s="9" t="s">
        <v>847</v>
      </c>
    </row>
    <row r="343" spans="19:25">
      <c r="S343" s="7"/>
      <c r="T343" s="7"/>
      <c r="U343" s="7"/>
      <c r="V343" s="7"/>
      <c r="W343" s="7"/>
      <c r="X343" s="7"/>
      <c r="Y343" s="9" t="s">
        <v>848</v>
      </c>
    </row>
    <row r="344" spans="19:25">
      <c r="S344" s="7"/>
      <c r="T344" s="7"/>
      <c r="U344" s="7"/>
      <c r="V344" s="7"/>
      <c r="W344" s="7"/>
      <c r="X344" s="7"/>
      <c r="Y344" s="9" t="s">
        <v>849</v>
      </c>
    </row>
    <row r="345" spans="19:25">
      <c r="S345" s="7"/>
      <c r="T345" s="7"/>
      <c r="U345" s="7"/>
      <c r="V345" s="7"/>
      <c r="W345" s="7"/>
      <c r="X345" s="7"/>
      <c r="Y345" s="9" t="s">
        <v>850</v>
      </c>
    </row>
    <row r="346" spans="19:25">
      <c r="S346" s="7"/>
      <c r="T346" s="7"/>
      <c r="U346" s="7"/>
      <c r="V346" s="7"/>
      <c r="W346" s="7"/>
      <c r="X346" s="7"/>
      <c r="Y346" s="9" t="s">
        <v>851</v>
      </c>
    </row>
    <row r="347" spans="19:25">
      <c r="S347" s="7"/>
      <c r="T347" s="7"/>
      <c r="U347" s="7"/>
      <c r="V347" s="7"/>
      <c r="W347" s="7"/>
      <c r="X347" s="7"/>
      <c r="Y347" s="9" t="s">
        <v>852</v>
      </c>
    </row>
    <row r="348" spans="19:25">
      <c r="S348" s="7"/>
      <c r="T348" s="7"/>
      <c r="U348" s="7"/>
      <c r="V348" s="7"/>
      <c r="W348" s="7"/>
      <c r="X348" s="7"/>
      <c r="Y348" s="9" t="s">
        <v>853</v>
      </c>
    </row>
    <row r="349" spans="19:25">
      <c r="S349" s="7"/>
      <c r="T349" s="7"/>
      <c r="U349" s="7"/>
      <c r="V349" s="7"/>
      <c r="W349" s="7"/>
      <c r="X349" s="7"/>
      <c r="Y349" s="9" t="s">
        <v>854</v>
      </c>
    </row>
    <row r="350" spans="19:25">
      <c r="S350" s="7"/>
      <c r="T350" s="7"/>
      <c r="U350" s="7"/>
      <c r="V350" s="7"/>
      <c r="W350" s="7"/>
      <c r="X350" s="7"/>
      <c r="Y350" s="9" t="s">
        <v>855</v>
      </c>
    </row>
    <row r="351" spans="19:25">
      <c r="S351" s="7"/>
      <c r="T351" s="7"/>
      <c r="U351" s="7"/>
      <c r="V351" s="7"/>
      <c r="W351" s="7"/>
      <c r="X351" s="7"/>
      <c r="Y351" s="9" t="s">
        <v>856</v>
      </c>
    </row>
    <row r="352" spans="19:25">
      <c r="S352" s="7"/>
      <c r="T352" s="7"/>
      <c r="U352" s="7"/>
      <c r="V352" s="7"/>
      <c r="W352" s="7"/>
      <c r="X352" s="7"/>
      <c r="Y352" s="9" t="s">
        <v>857</v>
      </c>
    </row>
    <row r="353" spans="19:25">
      <c r="S353" s="7"/>
      <c r="T353" s="7"/>
      <c r="U353" s="7"/>
      <c r="V353" s="7"/>
      <c r="W353" s="7"/>
      <c r="X353" s="7"/>
      <c r="Y353" s="9" t="s">
        <v>858</v>
      </c>
    </row>
    <row r="354" spans="19:25">
      <c r="S354" s="7"/>
      <c r="T354" s="7"/>
      <c r="U354" s="7"/>
      <c r="V354" s="7"/>
      <c r="W354" s="7"/>
      <c r="X354" s="7"/>
      <c r="Y354" s="9" t="s">
        <v>859</v>
      </c>
    </row>
    <row r="355" spans="19:25">
      <c r="S355" s="7"/>
      <c r="T355" s="7"/>
      <c r="U355" s="7"/>
      <c r="V355" s="7"/>
      <c r="W355" s="7"/>
      <c r="X355" s="7"/>
      <c r="Y355" s="9" t="s">
        <v>860</v>
      </c>
    </row>
    <row r="356" spans="19:25">
      <c r="S356" s="7"/>
      <c r="T356" s="7"/>
      <c r="U356" s="7"/>
      <c r="V356" s="7"/>
      <c r="W356" s="7"/>
      <c r="X356" s="7"/>
      <c r="Y356" s="9" t="s">
        <v>861</v>
      </c>
    </row>
    <row r="357" spans="19:25">
      <c r="S357" s="7"/>
      <c r="T357" s="7"/>
      <c r="U357" s="7"/>
      <c r="V357" s="7"/>
      <c r="W357" s="7"/>
      <c r="X357" s="7"/>
      <c r="Y357" s="9" t="s">
        <v>862</v>
      </c>
    </row>
    <row r="358" spans="19:25">
      <c r="S358" s="7"/>
      <c r="T358" s="7"/>
      <c r="U358" s="7"/>
      <c r="V358" s="7"/>
      <c r="W358" s="7"/>
      <c r="X358" s="7"/>
      <c r="Y358" s="9" t="s">
        <v>863</v>
      </c>
    </row>
    <row r="359" spans="19:25">
      <c r="S359" s="7"/>
      <c r="T359" s="7"/>
      <c r="U359" s="7"/>
      <c r="V359" s="7"/>
      <c r="W359" s="7"/>
      <c r="X359" s="7"/>
      <c r="Y359" s="9" t="s">
        <v>864</v>
      </c>
    </row>
    <row r="360" spans="19:25">
      <c r="S360" s="7"/>
      <c r="T360" s="7"/>
      <c r="U360" s="7"/>
      <c r="V360" s="7"/>
      <c r="W360" s="7"/>
      <c r="X360" s="7"/>
      <c r="Y360" s="9" t="s">
        <v>865</v>
      </c>
    </row>
    <row r="361" spans="19:25">
      <c r="S361" s="7"/>
      <c r="T361" s="7"/>
      <c r="U361" s="7"/>
      <c r="V361" s="7"/>
      <c r="W361" s="7"/>
      <c r="X361" s="7"/>
      <c r="Y361" s="9" t="s">
        <v>866</v>
      </c>
    </row>
    <row r="362" spans="19:25">
      <c r="S362" s="7"/>
      <c r="T362" s="7"/>
      <c r="U362" s="7"/>
      <c r="V362" s="7"/>
      <c r="W362" s="7"/>
      <c r="X362" s="7"/>
      <c r="Y362" s="9" t="s">
        <v>867</v>
      </c>
    </row>
    <row r="363" spans="19:25">
      <c r="S363" s="7"/>
      <c r="T363" s="7"/>
      <c r="U363" s="7"/>
      <c r="V363" s="7"/>
      <c r="W363" s="7"/>
      <c r="X363" s="7"/>
      <c r="Y363" s="9" t="s">
        <v>868</v>
      </c>
    </row>
    <row r="364" spans="19:25">
      <c r="S364" s="7"/>
      <c r="T364" s="7"/>
      <c r="U364" s="7"/>
      <c r="V364" s="7"/>
      <c r="W364" s="7"/>
      <c r="X364" s="7"/>
      <c r="Y364" s="9" t="s">
        <v>869</v>
      </c>
    </row>
    <row r="365" spans="19:25">
      <c r="S365" s="7"/>
      <c r="T365" s="7"/>
      <c r="U365" s="7"/>
      <c r="V365" s="7"/>
      <c r="W365" s="7"/>
      <c r="X365" s="7"/>
      <c r="Y365" s="9" t="s">
        <v>870</v>
      </c>
    </row>
    <row r="366" spans="19:25">
      <c r="S366" s="7"/>
      <c r="T366" s="7"/>
      <c r="U366" s="7"/>
      <c r="V366" s="7"/>
      <c r="W366" s="7"/>
      <c r="X366" s="7"/>
      <c r="Y366" s="9" t="s">
        <v>871</v>
      </c>
    </row>
    <row r="367" spans="19:25">
      <c r="S367" s="7"/>
      <c r="T367" s="7"/>
      <c r="U367" s="7"/>
      <c r="V367" s="7"/>
      <c r="W367" s="7"/>
      <c r="X367" s="7"/>
      <c r="Y367" s="9" t="s">
        <v>872</v>
      </c>
    </row>
    <row r="368" spans="19:25">
      <c r="S368" s="7"/>
      <c r="T368" s="7"/>
      <c r="U368" s="7"/>
      <c r="V368" s="7"/>
      <c r="W368" s="7"/>
      <c r="X368" s="7"/>
      <c r="Y368" s="9" t="s">
        <v>873</v>
      </c>
    </row>
    <row r="369" spans="19:25">
      <c r="S369" s="7"/>
      <c r="T369" s="7"/>
      <c r="U369" s="7"/>
      <c r="V369" s="7"/>
      <c r="W369" s="7"/>
      <c r="X369" s="7"/>
      <c r="Y369" s="9" t="s">
        <v>874</v>
      </c>
    </row>
    <row r="370" spans="19:25">
      <c r="S370" s="7"/>
      <c r="T370" s="7"/>
      <c r="U370" s="7"/>
      <c r="V370" s="7"/>
      <c r="W370" s="7"/>
      <c r="X370" s="7"/>
      <c r="Y370" s="9" t="s">
        <v>875</v>
      </c>
    </row>
    <row r="371" spans="19:25">
      <c r="S371" s="7"/>
      <c r="T371" s="7"/>
      <c r="U371" s="7"/>
      <c r="V371" s="7"/>
      <c r="W371" s="7"/>
      <c r="X371" s="7"/>
      <c r="Y371" s="9" t="s">
        <v>876</v>
      </c>
    </row>
    <row r="372" spans="19:25">
      <c r="S372" s="7"/>
      <c r="T372" s="7"/>
      <c r="U372" s="7"/>
      <c r="V372" s="7"/>
      <c r="W372" s="7"/>
      <c r="X372" s="7"/>
      <c r="Y372" s="9" t="s">
        <v>877</v>
      </c>
    </row>
    <row r="373" spans="19:25">
      <c r="S373" s="7"/>
      <c r="T373" s="7"/>
      <c r="U373" s="7"/>
      <c r="V373" s="7"/>
      <c r="W373" s="7"/>
      <c r="X373" s="7"/>
      <c r="Y373" s="9" t="s">
        <v>878</v>
      </c>
    </row>
    <row r="374" spans="19:25">
      <c r="S374" s="7"/>
      <c r="T374" s="7"/>
      <c r="U374" s="7"/>
      <c r="V374" s="7"/>
      <c r="W374" s="7"/>
      <c r="X374" s="7"/>
      <c r="Y374" s="9" t="s">
        <v>879</v>
      </c>
    </row>
    <row r="375" spans="19:25">
      <c r="S375" s="7"/>
      <c r="T375" s="7"/>
      <c r="U375" s="7"/>
      <c r="V375" s="7"/>
      <c r="W375" s="7"/>
      <c r="X375" s="7"/>
      <c r="Y375" s="9" t="s">
        <v>880</v>
      </c>
    </row>
    <row r="376" spans="19:25">
      <c r="S376" s="7"/>
      <c r="T376" s="7"/>
      <c r="U376" s="7"/>
      <c r="V376" s="7"/>
      <c r="W376" s="7"/>
      <c r="X376" s="7"/>
      <c r="Y376" s="9" t="s">
        <v>881</v>
      </c>
    </row>
    <row r="377" spans="19:25">
      <c r="S377" s="7"/>
      <c r="T377" s="7"/>
      <c r="U377" s="7"/>
      <c r="V377" s="7"/>
      <c r="W377" s="7"/>
      <c r="X377" s="7"/>
      <c r="Y377" s="9" t="s">
        <v>882</v>
      </c>
    </row>
    <row r="378" spans="19:25">
      <c r="S378" s="7"/>
      <c r="T378" s="7"/>
      <c r="U378" s="7"/>
      <c r="V378" s="7"/>
      <c r="W378" s="7"/>
      <c r="X378" s="7"/>
      <c r="Y378" s="9" t="s">
        <v>883</v>
      </c>
    </row>
    <row r="379" spans="19:25">
      <c r="S379" s="7"/>
      <c r="T379" s="7"/>
      <c r="U379" s="7"/>
      <c r="V379" s="7"/>
      <c r="W379" s="7"/>
      <c r="X379" s="7"/>
      <c r="Y379" s="9" t="s">
        <v>884</v>
      </c>
    </row>
    <row r="380" spans="19:25">
      <c r="S380" s="7"/>
      <c r="T380" s="7"/>
      <c r="U380" s="7"/>
      <c r="V380" s="7"/>
      <c r="W380" s="7"/>
      <c r="X380" s="7"/>
      <c r="Y380" s="9" t="s">
        <v>885</v>
      </c>
    </row>
    <row r="381" spans="19:25">
      <c r="S381" s="7"/>
      <c r="T381" s="7"/>
      <c r="U381" s="7"/>
      <c r="V381" s="7"/>
      <c r="W381" s="7"/>
      <c r="X381" s="7"/>
      <c r="Y381" s="9" t="s">
        <v>886</v>
      </c>
    </row>
    <row r="382" spans="19:25">
      <c r="S382" s="7"/>
      <c r="T382" s="7"/>
      <c r="U382" s="7"/>
      <c r="V382" s="7"/>
      <c r="W382" s="7"/>
      <c r="X382" s="7"/>
      <c r="Y382" s="9" t="s">
        <v>887</v>
      </c>
    </row>
    <row r="383" spans="19:25">
      <c r="S383" s="7"/>
      <c r="T383" s="7"/>
      <c r="U383" s="7"/>
      <c r="V383" s="7"/>
      <c r="W383" s="7"/>
      <c r="X383" s="7"/>
      <c r="Y383" s="9" t="s">
        <v>888</v>
      </c>
    </row>
    <row r="384" spans="19:25">
      <c r="S384" s="7"/>
      <c r="T384" s="7"/>
      <c r="U384" s="7"/>
      <c r="V384" s="7"/>
      <c r="W384" s="7"/>
      <c r="X384" s="7"/>
      <c r="Y384" s="9" t="s">
        <v>889</v>
      </c>
    </row>
    <row r="385" spans="19:25">
      <c r="S385" s="7"/>
      <c r="T385" s="7"/>
      <c r="U385" s="7"/>
      <c r="V385" s="7"/>
      <c r="W385" s="7"/>
      <c r="X385" s="7"/>
      <c r="Y385" s="9" t="s">
        <v>890</v>
      </c>
    </row>
    <row r="386" spans="19:25">
      <c r="S386" s="7"/>
      <c r="T386" s="7"/>
      <c r="U386" s="7"/>
      <c r="V386" s="7"/>
      <c r="W386" s="7"/>
      <c r="X386" s="7"/>
      <c r="Y386" s="9" t="s">
        <v>891</v>
      </c>
    </row>
    <row r="387" spans="19:25">
      <c r="S387" s="7"/>
      <c r="T387" s="7"/>
      <c r="U387" s="7"/>
      <c r="V387" s="7"/>
      <c r="W387" s="7"/>
      <c r="X387" s="7"/>
      <c r="Y387" s="9" t="s">
        <v>892</v>
      </c>
    </row>
    <row r="388" spans="19:25">
      <c r="S388" s="7"/>
      <c r="T388" s="7"/>
      <c r="U388" s="7"/>
      <c r="V388" s="7"/>
      <c r="W388" s="7"/>
      <c r="X388" s="7"/>
      <c r="Y388" s="9" t="s">
        <v>893</v>
      </c>
    </row>
    <row r="389" spans="19:25">
      <c r="S389" s="7"/>
      <c r="T389" s="7"/>
      <c r="U389" s="7"/>
      <c r="V389" s="7"/>
      <c r="W389" s="7"/>
      <c r="X389" s="7"/>
      <c r="Y389" s="9" t="s">
        <v>894</v>
      </c>
    </row>
    <row r="390" spans="19:25">
      <c r="S390" s="7"/>
      <c r="T390" s="7"/>
      <c r="U390" s="7"/>
      <c r="V390" s="7"/>
      <c r="W390" s="7"/>
      <c r="X390" s="7"/>
      <c r="Y390" s="9" t="s">
        <v>895</v>
      </c>
    </row>
    <row r="391" spans="19:25">
      <c r="S391" s="7"/>
      <c r="T391" s="7"/>
      <c r="U391" s="7"/>
      <c r="V391" s="7"/>
      <c r="W391" s="7"/>
      <c r="X391" s="7"/>
      <c r="Y391" s="9" t="s">
        <v>896</v>
      </c>
    </row>
    <row r="392" spans="19:25">
      <c r="S392" s="7"/>
      <c r="T392" s="7"/>
      <c r="U392" s="7"/>
      <c r="V392" s="7"/>
      <c r="W392" s="7"/>
      <c r="X392" s="7"/>
      <c r="Y392" s="9" t="s">
        <v>897</v>
      </c>
    </row>
    <row r="393" spans="19:25">
      <c r="S393" s="7"/>
      <c r="T393" s="7"/>
      <c r="U393" s="7"/>
      <c r="V393" s="7"/>
      <c r="W393" s="7"/>
      <c r="X393" s="7"/>
      <c r="Y393" s="9" t="s">
        <v>898</v>
      </c>
    </row>
    <row r="394" spans="19:25">
      <c r="S394" s="7"/>
      <c r="T394" s="7"/>
      <c r="U394" s="7"/>
      <c r="V394" s="7"/>
      <c r="W394" s="7"/>
      <c r="X394" s="7"/>
      <c r="Y394" s="9" t="s">
        <v>899</v>
      </c>
    </row>
    <row r="395" spans="19:25">
      <c r="S395" s="7"/>
      <c r="T395" s="7"/>
      <c r="U395" s="7"/>
      <c r="V395" s="7"/>
      <c r="W395" s="7"/>
      <c r="X395" s="7"/>
      <c r="Y395" s="9" t="s">
        <v>900</v>
      </c>
    </row>
    <row r="396" spans="19:25">
      <c r="S396" s="7"/>
      <c r="T396" s="7"/>
      <c r="U396" s="7"/>
      <c r="V396" s="7"/>
      <c r="W396" s="7"/>
      <c r="X396" s="7"/>
      <c r="Y396" s="9" t="s">
        <v>901</v>
      </c>
    </row>
    <row r="397" spans="19:25">
      <c r="S397" s="7"/>
      <c r="T397" s="7"/>
      <c r="U397" s="7"/>
      <c r="V397" s="7"/>
      <c r="W397" s="7"/>
      <c r="X397" s="7"/>
      <c r="Y397" s="9" t="s">
        <v>902</v>
      </c>
    </row>
    <row r="398" spans="19:25">
      <c r="S398" s="7"/>
      <c r="T398" s="7"/>
      <c r="U398" s="7"/>
      <c r="V398" s="7"/>
      <c r="W398" s="7"/>
      <c r="X398" s="7"/>
      <c r="Y398" s="9" t="s">
        <v>903</v>
      </c>
    </row>
    <row r="399" spans="19:25">
      <c r="S399" s="7"/>
      <c r="T399" s="7"/>
      <c r="U399" s="7"/>
      <c r="V399" s="7"/>
      <c r="W399" s="7"/>
      <c r="X399" s="7"/>
      <c r="Y399" s="9" t="s">
        <v>904</v>
      </c>
    </row>
    <row r="400" spans="19:25">
      <c r="S400" s="7"/>
      <c r="T400" s="7"/>
      <c r="U400" s="7"/>
      <c r="V400" s="7"/>
      <c r="W400" s="7"/>
      <c r="X400" s="7"/>
      <c r="Y400" s="9" t="s">
        <v>905</v>
      </c>
    </row>
    <row r="401" spans="19:25">
      <c r="S401" s="7"/>
      <c r="T401" s="7"/>
      <c r="U401" s="7"/>
      <c r="V401" s="7"/>
      <c r="W401" s="7"/>
      <c r="X401" s="7"/>
      <c r="Y401" s="9" t="s">
        <v>906</v>
      </c>
    </row>
    <row r="402" spans="19:25">
      <c r="S402" s="7"/>
      <c r="T402" s="7"/>
      <c r="U402" s="7"/>
      <c r="V402" s="7"/>
      <c r="W402" s="7"/>
      <c r="X402" s="7"/>
      <c r="Y402" s="9" t="s">
        <v>907</v>
      </c>
    </row>
    <row r="403" spans="19:25">
      <c r="S403" s="7"/>
      <c r="T403" s="7"/>
      <c r="U403" s="7"/>
      <c r="V403" s="7"/>
      <c r="W403" s="7"/>
      <c r="X403" s="7"/>
      <c r="Y403" s="9" t="s">
        <v>908</v>
      </c>
    </row>
    <row r="404" spans="19:25">
      <c r="S404" s="7"/>
      <c r="T404" s="7"/>
      <c r="U404" s="7"/>
      <c r="V404" s="7"/>
      <c r="W404" s="7"/>
      <c r="X404" s="7"/>
      <c r="Y404" s="9" t="s">
        <v>909</v>
      </c>
    </row>
    <row r="405" spans="19:25">
      <c r="S405" s="7"/>
      <c r="T405" s="7"/>
      <c r="U405" s="7"/>
      <c r="V405" s="7"/>
      <c r="W405" s="7"/>
      <c r="X405" s="7"/>
      <c r="Y405" s="9" t="s">
        <v>910</v>
      </c>
    </row>
    <row r="406" spans="19:25">
      <c r="S406" s="7"/>
      <c r="T406" s="7"/>
      <c r="U406" s="7"/>
      <c r="V406" s="7"/>
      <c r="W406" s="7"/>
      <c r="X406" s="7"/>
      <c r="Y406" s="9" t="s">
        <v>911</v>
      </c>
    </row>
    <row r="407" spans="19:25">
      <c r="S407" s="7"/>
      <c r="T407" s="7"/>
      <c r="U407" s="7"/>
      <c r="V407" s="7"/>
      <c r="W407" s="7"/>
      <c r="X407" s="7"/>
      <c r="Y407" s="9" t="s">
        <v>912</v>
      </c>
    </row>
    <row r="408" spans="19:25">
      <c r="S408" s="7"/>
      <c r="T408" s="7"/>
      <c r="U408" s="7"/>
      <c r="V408" s="7"/>
      <c r="W408" s="7"/>
      <c r="X408" s="7"/>
      <c r="Y408" s="9" t="s">
        <v>913</v>
      </c>
    </row>
    <row r="409" spans="19:25">
      <c r="S409" s="7"/>
      <c r="T409" s="7"/>
      <c r="U409" s="7"/>
      <c r="V409" s="7"/>
      <c r="W409" s="7"/>
      <c r="X409" s="7"/>
      <c r="Y409" s="9" t="s">
        <v>914</v>
      </c>
    </row>
    <row r="410" spans="19:25">
      <c r="S410" s="7"/>
      <c r="T410" s="7"/>
      <c r="U410" s="7"/>
      <c r="V410" s="7"/>
      <c r="W410" s="7"/>
      <c r="X410" s="7"/>
      <c r="Y410" s="9" t="s">
        <v>915</v>
      </c>
    </row>
    <row r="411" spans="19:25">
      <c r="S411" s="7"/>
      <c r="T411" s="7"/>
      <c r="U411" s="7"/>
      <c r="V411" s="7"/>
      <c r="W411" s="7"/>
      <c r="X411" s="7"/>
      <c r="Y411" s="9" t="s">
        <v>916</v>
      </c>
    </row>
    <row r="412" spans="19:25">
      <c r="S412" s="7"/>
      <c r="T412" s="7"/>
      <c r="U412" s="7"/>
      <c r="V412" s="7"/>
      <c r="W412" s="7"/>
      <c r="X412" s="7"/>
      <c r="Y412" s="9" t="s">
        <v>917</v>
      </c>
    </row>
    <row r="413" spans="19:25">
      <c r="S413" s="7"/>
      <c r="T413" s="7"/>
      <c r="U413" s="7"/>
      <c r="V413" s="7"/>
      <c r="W413" s="7"/>
      <c r="X413" s="7"/>
      <c r="Y413" s="9" t="s">
        <v>918</v>
      </c>
    </row>
    <row r="414" spans="19:25">
      <c r="S414" s="7"/>
      <c r="T414" s="7"/>
      <c r="U414" s="7"/>
      <c r="V414" s="7"/>
      <c r="W414" s="7"/>
      <c r="X414" s="7"/>
      <c r="Y414" s="9" t="s">
        <v>919</v>
      </c>
    </row>
    <row r="415" spans="19:25">
      <c r="S415" s="7"/>
      <c r="T415" s="7"/>
      <c r="U415" s="7"/>
      <c r="V415" s="7"/>
      <c r="W415" s="7"/>
      <c r="X415" s="7"/>
      <c r="Y415" s="9" t="s">
        <v>920</v>
      </c>
    </row>
    <row r="416" spans="19:25">
      <c r="S416" s="7"/>
      <c r="T416" s="7"/>
      <c r="U416" s="7"/>
      <c r="V416" s="7"/>
      <c r="W416" s="7"/>
      <c r="X416" s="7"/>
      <c r="Y416" s="9" t="s">
        <v>921</v>
      </c>
    </row>
    <row r="417" spans="19:25">
      <c r="S417" s="7"/>
      <c r="T417" s="7"/>
      <c r="U417" s="7"/>
      <c r="V417" s="7"/>
      <c r="W417" s="7"/>
      <c r="X417" s="7"/>
      <c r="Y417" s="9" t="s">
        <v>922</v>
      </c>
    </row>
    <row r="418" spans="19:25">
      <c r="S418" s="7"/>
      <c r="T418" s="7"/>
      <c r="U418" s="7"/>
      <c r="V418" s="7"/>
      <c r="W418" s="7"/>
      <c r="X418" s="7"/>
      <c r="Y418" s="9" t="s">
        <v>923</v>
      </c>
    </row>
    <row r="419" spans="19:25">
      <c r="S419" s="7"/>
      <c r="T419" s="7"/>
      <c r="U419" s="7"/>
      <c r="V419" s="7"/>
      <c r="W419" s="7"/>
      <c r="X419" s="7"/>
      <c r="Y419" s="9" t="s">
        <v>924</v>
      </c>
    </row>
    <row r="420" spans="19:25">
      <c r="S420" s="7"/>
      <c r="T420" s="7"/>
      <c r="U420" s="7"/>
      <c r="V420" s="7"/>
      <c r="W420" s="7"/>
      <c r="X420" s="7"/>
      <c r="Y420" s="9" t="s">
        <v>925</v>
      </c>
    </row>
    <row r="421" spans="19:25">
      <c r="S421" s="7"/>
      <c r="T421" s="7"/>
      <c r="U421" s="7"/>
      <c r="V421" s="7"/>
      <c r="W421" s="7"/>
      <c r="X421" s="7"/>
      <c r="Y421" s="9" t="s">
        <v>926</v>
      </c>
    </row>
    <row r="422" spans="19:25">
      <c r="S422" s="7"/>
      <c r="T422" s="7"/>
      <c r="U422" s="7"/>
      <c r="V422" s="7"/>
      <c r="W422" s="7"/>
      <c r="X422" s="7"/>
      <c r="Y422" s="9" t="s">
        <v>927</v>
      </c>
    </row>
    <row r="423" spans="19:25">
      <c r="S423" s="7"/>
      <c r="T423" s="7"/>
      <c r="U423" s="7"/>
      <c r="V423" s="7"/>
      <c r="W423" s="7"/>
      <c r="X423" s="7"/>
      <c r="Y423" s="9" t="s">
        <v>928</v>
      </c>
    </row>
    <row r="424" spans="19:25">
      <c r="S424" s="7"/>
      <c r="T424" s="7"/>
      <c r="U424" s="7"/>
      <c r="V424" s="7"/>
      <c r="W424" s="7"/>
      <c r="X424" s="7"/>
      <c r="Y424" s="9" t="s">
        <v>929</v>
      </c>
    </row>
    <row r="425" spans="19:25">
      <c r="S425" s="7"/>
      <c r="T425" s="7"/>
      <c r="U425" s="7"/>
      <c r="V425" s="7"/>
      <c r="W425" s="7"/>
      <c r="X425" s="7"/>
      <c r="Y425" s="9" t="s">
        <v>930</v>
      </c>
    </row>
    <row r="426" spans="19:25">
      <c r="S426" s="7"/>
      <c r="T426" s="7"/>
      <c r="U426" s="7"/>
      <c r="V426" s="7"/>
      <c r="W426" s="7"/>
      <c r="X426" s="7"/>
      <c r="Y426" s="9" t="s">
        <v>931</v>
      </c>
    </row>
    <row r="427" spans="19:25">
      <c r="S427" s="7"/>
      <c r="T427" s="7"/>
      <c r="U427" s="7"/>
      <c r="V427" s="7"/>
      <c r="W427" s="7"/>
      <c r="X427" s="7"/>
      <c r="Y427" s="9" t="s">
        <v>932</v>
      </c>
    </row>
    <row r="428" spans="19:25">
      <c r="S428" s="7"/>
      <c r="T428" s="7"/>
      <c r="U428" s="7"/>
      <c r="V428" s="7"/>
      <c r="W428" s="7"/>
      <c r="X428" s="7"/>
      <c r="Y428" s="9" t="s">
        <v>933</v>
      </c>
    </row>
    <row r="429" spans="19:25">
      <c r="S429" s="7"/>
      <c r="T429" s="7"/>
      <c r="U429" s="7"/>
      <c r="V429" s="7"/>
      <c r="W429" s="7"/>
      <c r="X429" s="7"/>
      <c r="Y429" s="9" t="s">
        <v>934</v>
      </c>
    </row>
    <row r="430" spans="19:25">
      <c r="S430" s="7"/>
      <c r="T430" s="7"/>
      <c r="U430" s="7"/>
      <c r="V430" s="7"/>
      <c r="W430" s="7"/>
      <c r="X430" s="7"/>
      <c r="Y430" s="9" t="s">
        <v>935</v>
      </c>
    </row>
    <row r="431" spans="19:25">
      <c r="S431" s="7"/>
      <c r="T431" s="7"/>
      <c r="U431" s="7"/>
      <c r="V431" s="7"/>
      <c r="W431" s="7"/>
      <c r="X431" s="7"/>
      <c r="Y431" s="9" t="s">
        <v>936</v>
      </c>
    </row>
    <row r="432" spans="19:25">
      <c r="S432" s="7"/>
      <c r="T432" s="7"/>
      <c r="U432" s="7"/>
      <c r="V432" s="7"/>
      <c r="W432" s="7"/>
      <c r="X432" s="7"/>
      <c r="Y432" s="9" t="s">
        <v>937</v>
      </c>
    </row>
    <row r="433" spans="19:25">
      <c r="S433" s="7"/>
      <c r="T433" s="7"/>
      <c r="U433" s="7"/>
      <c r="V433" s="7"/>
      <c r="W433" s="7"/>
      <c r="X433" s="7"/>
      <c r="Y433" s="9" t="s">
        <v>938</v>
      </c>
    </row>
    <row r="434" spans="19:25">
      <c r="S434" s="7"/>
      <c r="T434" s="7"/>
      <c r="U434" s="7"/>
      <c r="V434" s="7"/>
      <c r="W434" s="7"/>
      <c r="X434" s="7"/>
      <c r="Y434" s="9" t="s">
        <v>939</v>
      </c>
    </row>
    <row r="435" spans="19:25">
      <c r="S435" s="7"/>
      <c r="T435" s="7"/>
      <c r="U435" s="7"/>
      <c r="V435" s="7"/>
      <c r="W435" s="7"/>
      <c r="X435" s="7"/>
      <c r="Y435" s="9" t="s">
        <v>940</v>
      </c>
    </row>
    <row r="436" spans="19:25">
      <c r="S436" s="7"/>
      <c r="T436" s="7"/>
      <c r="U436" s="7"/>
      <c r="V436" s="7"/>
      <c r="W436" s="7"/>
      <c r="X436" s="7"/>
      <c r="Y436" s="9" t="s">
        <v>941</v>
      </c>
    </row>
    <row r="437" spans="19:25">
      <c r="S437" s="7"/>
      <c r="T437" s="7"/>
      <c r="U437" s="7"/>
      <c r="V437" s="7"/>
      <c r="W437" s="7"/>
      <c r="X437" s="7"/>
      <c r="Y437" s="9" t="s">
        <v>942</v>
      </c>
    </row>
    <row r="438" spans="19:25">
      <c r="S438" s="7"/>
      <c r="T438" s="7"/>
      <c r="U438" s="7"/>
      <c r="V438" s="7"/>
      <c r="W438" s="7"/>
      <c r="X438" s="7"/>
      <c r="Y438" s="9" t="s">
        <v>943</v>
      </c>
    </row>
    <row r="439" spans="19:25">
      <c r="S439" s="7"/>
      <c r="T439" s="7"/>
      <c r="U439" s="7"/>
      <c r="V439" s="7"/>
      <c r="W439" s="7"/>
      <c r="X439" s="7"/>
      <c r="Y439" s="9" t="s">
        <v>944</v>
      </c>
    </row>
    <row r="440" spans="19:25">
      <c r="S440" s="7"/>
      <c r="T440" s="7"/>
      <c r="U440" s="7"/>
      <c r="V440" s="7"/>
      <c r="W440" s="7"/>
      <c r="X440" s="7"/>
      <c r="Y440" s="9" t="s">
        <v>945</v>
      </c>
    </row>
    <row r="441" spans="19:25">
      <c r="S441" s="7"/>
      <c r="T441" s="7"/>
      <c r="U441" s="7"/>
      <c r="V441" s="7"/>
      <c r="W441" s="7"/>
      <c r="X441" s="7"/>
      <c r="Y441" s="9" t="s">
        <v>946</v>
      </c>
    </row>
    <row r="442" spans="19:25">
      <c r="S442" s="7"/>
      <c r="T442" s="7"/>
      <c r="U442" s="7"/>
      <c r="V442" s="7"/>
      <c r="W442" s="7"/>
      <c r="X442" s="7"/>
      <c r="Y442" s="9" t="s">
        <v>947</v>
      </c>
    </row>
    <row r="443" spans="19:25">
      <c r="S443" s="7"/>
      <c r="T443" s="7"/>
      <c r="U443" s="7"/>
      <c r="V443" s="7"/>
      <c r="W443" s="7"/>
      <c r="X443" s="7"/>
      <c r="Y443" s="9" t="s">
        <v>948</v>
      </c>
    </row>
    <row r="444" spans="19:25">
      <c r="S444" s="7"/>
      <c r="T444" s="7"/>
      <c r="U444" s="7"/>
      <c r="V444" s="7"/>
      <c r="W444" s="7"/>
      <c r="X444" s="7"/>
      <c r="Y444" s="9" t="s">
        <v>949</v>
      </c>
    </row>
    <row r="445" spans="19:25">
      <c r="S445" s="7"/>
      <c r="T445" s="7"/>
      <c r="U445" s="7"/>
      <c r="V445" s="7"/>
      <c r="W445" s="7"/>
      <c r="X445" s="7"/>
      <c r="Y445" s="9" t="s">
        <v>950</v>
      </c>
    </row>
    <row r="446" spans="19:25">
      <c r="S446" s="7"/>
      <c r="T446" s="7"/>
      <c r="U446" s="7"/>
      <c r="V446" s="7"/>
      <c r="W446" s="7"/>
      <c r="X446" s="7"/>
      <c r="Y446" s="9" t="s">
        <v>951</v>
      </c>
    </row>
    <row r="447" spans="19:25">
      <c r="S447" s="7"/>
      <c r="T447" s="7"/>
      <c r="U447" s="7"/>
      <c r="V447" s="7"/>
      <c r="W447" s="7"/>
      <c r="X447" s="7"/>
      <c r="Y447" s="9" t="s">
        <v>952</v>
      </c>
    </row>
    <row r="448" spans="19:25">
      <c r="S448" s="7"/>
      <c r="T448" s="7"/>
      <c r="U448" s="7"/>
      <c r="V448" s="7"/>
      <c r="W448" s="7"/>
      <c r="X448" s="7"/>
      <c r="Y448" s="9" t="s">
        <v>953</v>
      </c>
    </row>
    <row r="449" spans="19:25">
      <c r="S449" s="7"/>
      <c r="T449" s="7"/>
      <c r="U449" s="7"/>
      <c r="V449" s="7"/>
      <c r="W449" s="7"/>
      <c r="X449" s="7"/>
      <c r="Y449" s="9" t="s">
        <v>954</v>
      </c>
    </row>
    <row r="450" spans="19:25">
      <c r="S450" s="7"/>
      <c r="T450" s="7"/>
      <c r="U450" s="7"/>
      <c r="V450" s="7"/>
      <c r="W450" s="7"/>
      <c r="X450" s="7"/>
      <c r="Y450" s="9" t="s">
        <v>955</v>
      </c>
    </row>
    <row r="451" spans="19:25">
      <c r="S451" s="7"/>
      <c r="T451" s="7"/>
      <c r="U451" s="7"/>
      <c r="V451" s="7"/>
      <c r="W451" s="7"/>
      <c r="X451" s="7"/>
      <c r="Y451" s="9" t="s">
        <v>956</v>
      </c>
    </row>
    <row r="452" spans="19:25">
      <c r="S452" s="7"/>
      <c r="T452" s="7"/>
      <c r="U452" s="7"/>
      <c r="V452" s="7"/>
      <c r="W452" s="7"/>
      <c r="X452" s="7"/>
      <c r="Y452" s="9" t="s">
        <v>957</v>
      </c>
    </row>
    <row r="453" spans="19:25">
      <c r="S453" s="7"/>
      <c r="T453" s="7"/>
      <c r="U453" s="7"/>
      <c r="V453" s="7"/>
      <c r="W453" s="7"/>
      <c r="X453" s="7"/>
      <c r="Y453" s="9" t="s">
        <v>958</v>
      </c>
    </row>
    <row r="454" spans="19:25">
      <c r="S454" s="7"/>
      <c r="T454" s="7"/>
      <c r="U454" s="7"/>
      <c r="V454" s="7"/>
      <c r="W454" s="7"/>
      <c r="X454" s="7"/>
      <c r="Y454" s="9" t="s">
        <v>959</v>
      </c>
    </row>
    <row r="455" spans="19:25">
      <c r="S455" s="7"/>
      <c r="T455" s="7"/>
      <c r="U455" s="7"/>
      <c r="V455" s="7"/>
      <c r="W455" s="7"/>
      <c r="X455" s="7"/>
      <c r="Y455" s="9" t="s">
        <v>960</v>
      </c>
    </row>
    <row r="456" spans="19:25">
      <c r="S456" s="7"/>
      <c r="T456" s="7"/>
      <c r="U456" s="7"/>
      <c r="V456" s="7"/>
      <c r="W456" s="7"/>
      <c r="X456" s="7"/>
      <c r="Y456" s="9" t="s">
        <v>961</v>
      </c>
    </row>
    <row r="457" spans="19:25">
      <c r="S457" s="7"/>
      <c r="T457" s="7"/>
      <c r="U457" s="7"/>
      <c r="V457" s="7"/>
      <c r="W457" s="7"/>
      <c r="X457" s="7"/>
      <c r="Y457" s="9" t="s">
        <v>962</v>
      </c>
    </row>
    <row r="458" spans="19:25">
      <c r="S458" s="7"/>
      <c r="T458" s="7"/>
      <c r="U458" s="7"/>
      <c r="V458" s="7"/>
      <c r="W458" s="7"/>
      <c r="X458" s="7"/>
      <c r="Y458" s="9" t="s">
        <v>963</v>
      </c>
    </row>
    <row r="459" spans="19:25">
      <c r="S459" s="7"/>
      <c r="T459" s="7"/>
      <c r="U459" s="7"/>
      <c r="V459" s="7"/>
      <c r="W459" s="7"/>
      <c r="X459" s="7"/>
      <c r="Y459" s="9" t="s">
        <v>964</v>
      </c>
    </row>
    <row r="460" spans="19:25">
      <c r="S460" s="7"/>
      <c r="T460" s="7"/>
      <c r="U460" s="7"/>
      <c r="V460" s="7"/>
      <c r="W460" s="7"/>
      <c r="X460" s="7"/>
      <c r="Y460" s="9" t="s">
        <v>965</v>
      </c>
    </row>
    <row r="461" spans="19:25">
      <c r="S461" s="7"/>
      <c r="T461" s="7"/>
      <c r="U461" s="7"/>
      <c r="V461" s="7"/>
      <c r="W461" s="7"/>
      <c r="X461" s="7"/>
      <c r="Y461" s="9" t="s">
        <v>966</v>
      </c>
    </row>
    <row r="462" spans="19:25">
      <c r="S462" s="7"/>
      <c r="T462" s="7"/>
      <c r="U462" s="7"/>
      <c r="V462" s="7"/>
      <c r="W462" s="7"/>
      <c r="X462" s="7"/>
      <c r="Y462" s="9" t="s">
        <v>967</v>
      </c>
    </row>
    <row r="463" spans="19:25">
      <c r="S463" s="7"/>
      <c r="T463" s="7"/>
      <c r="U463" s="7"/>
      <c r="V463" s="7"/>
      <c r="W463" s="7"/>
      <c r="X463" s="7"/>
      <c r="Y463" s="9" t="s">
        <v>968</v>
      </c>
    </row>
    <row r="464" spans="19:25">
      <c r="S464" s="7"/>
      <c r="T464" s="7"/>
      <c r="U464" s="7"/>
      <c r="V464" s="7"/>
      <c r="W464" s="7"/>
      <c r="X464" s="7"/>
      <c r="Y464" s="9" t="s">
        <v>969</v>
      </c>
    </row>
    <row r="465" spans="19:25">
      <c r="S465" s="7"/>
      <c r="T465" s="7"/>
      <c r="U465" s="7"/>
      <c r="V465" s="7"/>
      <c r="W465" s="7"/>
      <c r="X465" s="7"/>
      <c r="Y465" s="9" t="s">
        <v>970</v>
      </c>
    </row>
    <row r="466" spans="19:25">
      <c r="S466" s="7"/>
      <c r="T466" s="7"/>
      <c r="U466" s="7"/>
      <c r="V466" s="7"/>
      <c r="W466" s="7"/>
      <c r="X466" s="7"/>
      <c r="Y466" s="9" t="s">
        <v>971</v>
      </c>
    </row>
    <row r="467" spans="19:25">
      <c r="S467" s="7"/>
      <c r="T467" s="7"/>
      <c r="U467" s="7"/>
      <c r="V467" s="7"/>
      <c r="W467" s="7"/>
      <c r="X467" s="7"/>
      <c r="Y467" s="9" t="s">
        <v>972</v>
      </c>
    </row>
    <row r="468" spans="19:25">
      <c r="S468" s="7"/>
      <c r="T468" s="7"/>
      <c r="U468" s="7"/>
      <c r="V468" s="7"/>
      <c r="W468" s="7"/>
      <c r="X468" s="7"/>
      <c r="Y468" s="9" t="s">
        <v>973</v>
      </c>
    </row>
    <row r="469" spans="19:25">
      <c r="S469" s="7"/>
      <c r="T469" s="7"/>
      <c r="U469" s="7"/>
      <c r="V469" s="7"/>
      <c r="W469" s="7"/>
      <c r="X469" s="7"/>
      <c r="Y469" s="9" t="s">
        <v>974</v>
      </c>
    </row>
    <row r="470" spans="19:25">
      <c r="S470" s="7"/>
      <c r="T470" s="7"/>
      <c r="U470" s="7"/>
      <c r="V470" s="7"/>
      <c r="W470" s="7"/>
      <c r="X470" s="7"/>
      <c r="Y470" s="9" t="s">
        <v>975</v>
      </c>
    </row>
    <row r="471" spans="19:25">
      <c r="S471" s="7"/>
      <c r="T471" s="7"/>
      <c r="U471" s="7"/>
      <c r="V471" s="7"/>
      <c r="W471" s="7"/>
      <c r="X471" s="7"/>
      <c r="Y471" s="9" t="s">
        <v>976</v>
      </c>
    </row>
    <row r="472" spans="19:25">
      <c r="S472" s="7"/>
      <c r="T472" s="7"/>
      <c r="U472" s="7"/>
      <c r="V472" s="7"/>
      <c r="W472" s="7"/>
      <c r="X472" s="7"/>
      <c r="Y472" s="9" t="s">
        <v>977</v>
      </c>
    </row>
    <row r="473" spans="19:25">
      <c r="S473" s="7"/>
      <c r="T473" s="7"/>
      <c r="U473" s="7"/>
      <c r="V473" s="7"/>
      <c r="W473" s="7"/>
      <c r="X473" s="7"/>
      <c r="Y473" s="9" t="s">
        <v>978</v>
      </c>
    </row>
    <row r="474" spans="19:25">
      <c r="S474" s="7"/>
      <c r="T474" s="7"/>
      <c r="U474" s="7"/>
      <c r="V474" s="7"/>
      <c r="W474" s="7"/>
      <c r="X474" s="7"/>
      <c r="Y474" s="9" t="s">
        <v>979</v>
      </c>
    </row>
    <row r="475" spans="19:25">
      <c r="S475" s="7"/>
      <c r="T475" s="7"/>
      <c r="U475" s="7"/>
      <c r="V475" s="7"/>
      <c r="W475" s="7"/>
      <c r="X475" s="7"/>
      <c r="Y475" s="9" t="s">
        <v>980</v>
      </c>
    </row>
    <row r="476" spans="19:25">
      <c r="S476" s="7"/>
      <c r="T476" s="7"/>
      <c r="U476" s="7"/>
      <c r="V476" s="7"/>
      <c r="W476" s="7"/>
      <c r="X476" s="7"/>
      <c r="Y476" s="9" t="s">
        <v>981</v>
      </c>
    </row>
    <row r="477" spans="19:25">
      <c r="S477" s="7"/>
      <c r="T477" s="7"/>
      <c r="U477" s="7"/>
      <c r="V477" s="7"/>
      <c r="W477" s="7"/>
      <c r="X477" s="7"/>
      <c r="Y477" s="9" t="s">
        <v>982</v>
      </c>
    </row>
    <row r="478" spans="19:25">
      <c r="S478" s="7"/>
      <c r="T478" s="7"/>
      <c r="U478" s="7"/>
      <c r="V478" s="7"/>
      <c r="W478" s="7"/>
      <c r="X478" s="7"/>
      <c r="Y478" s="9" t="s">
        <v>983</v>
      </c>
    </row>
    <row r="479" spans="19:25">
      <c r="S479" s="7"/>
      <c r="T479" s="7"/>
      <c r="U479" s="7"/>
      <c r="V479" s="7"/>
      <c r="W479" s="7"/>
      <c r="X479" s="7"/>
      <c r="Y479" s="9" t="s">
        <v>984</v>
      </c>
    </row>
    <row r="480" spans="19:25">
      <c r="S480" s="7"/>
      <c r="T480" s="7"/>
      <c r="U480" s="7"/>
      <c r="V480" s="7"/>
      <c r="W480" s="7"/>
      <c r="X480" s="7"/>
      <c r="Y480" s="9" t="s">
        <v>985</v>
      </c>
    </row>
    <row r="481" spans="19:25">
      <c r="S481" s="7"/>
      <c r="T481" s="7"/>
      <c r="U481" s="7"/>
      <c r="V481" s="7"/>
      <c r="W481" s="7"/>
      <c r="X481" s="7"/>
      <c r="Y481" s="9" t="s">
        <v>986</v>
      </c>
    </row>
    <row r="482" spans="19:25">
      <c r="S482" s="7"/>
      <c r="T482" s="7"/>
      <c r="U482" s="7"/>
      <c r="V482" s="7"/>
      <c r="W482" s="7"/>
      <c r="X482" s="7"/>
      <c r="Y482" s="9" t="s">
        <v>987</v>
      </c>
    </row>
    <row r="483" spans="19:25">
      <c r="S483" s="7"/>
      <c r="T483" s="7"/>
      <c r="U483" s="7"/>
      <c r="V483" s="7"/>
      <c r="W483" s="7"/>
      <c r="X483" s="7"/>
      <c r="Y483" s="9" t="s">
        <v>988</v>
      </c>
    </row>
    <row r="484" spans="19:25">
      <c r="S484" s="7"/>
      <c r="T484" s="7"/>
      <c r="U484" s="7"/>
      <c r="V484" s="7"/>
      <c r="W484" s="7"/>
      <c r="X484" s="7"/>
      <c r="Y484" s="9" t="s">
        <v>989</v>
      </c>
    </row>
    <row r="485" spans="19:25">
      <c r="S485" s="7"/>
      <c r="T485" s="7"/>
      <c r="U485" s="7"/>
      <c r="V485" s="7"/>
      <c r="W485" s="7"/>
      <c r="X485" s="7"/>
      <c r="Y485" s="9" t="s">
        <v>990</v>
      </c>
    </row>
    <row r="486" spans="19:25">
      <c r="S486" s="7"/>
      <c r="T486" s="7"/>
      <c r="U486" s="7"/>
      <c r="V486" s="7"/>
      <c r="W486" s="7"/>
      <c r="X486" s="7"/>
      <c r="Y486" s="9" t="s">
        <v>991</v>
      </c>
    </row>
    <row r="487" spans="19:25">
      <c r="S487" s="7"/>
      <c r="T487" s="7"/>
      <c r="U487" s="7"/>
      <c r="V487" s="7"/>
      <c r="W487" s="7"/>
      <c r="X487" s="7"/>
      <c r="Y487" s="9" t="s">
        <v>992</v>
      </c>
    </row>
    <row r="488" spans="19:25">
      <c r="S488" s="7"/>
      <c r="T488" s="7"/>
      <c r="U488" s="7"/>
      <c r="V488" s="7"/>
      <c r="W488" s="7"/>
      <c r="X488" s="7"/>
      <c r="Y488" s="9" t="s">
        <v>993</v>
      </c>
    </row>
    <row r="489" spans="19:25">
      <c r="S489" s="7"/>
      <c r="T489" s="7"/>
      <c r="U489" s="7"/>
      <c r="V489" s="7"/>
      <c r="W489" s="7"/>
      <c r="X489" s="7"/>
      <c r="Y489" s="9" t="s">
        <v>994</v>
      </c>
    </row>
    <row r="490" spans="19:25">
      <c r="S490" s="7"/>
      <c r="T490" s="7"/>
      <c r="U490" s="7"/>
      <c r="V490" s="7"/>
      <c r="W490" s="7"/>
      <c r="X490" s="7"/>
      <c r="Y490" s="9" t="s">
        <v>995</v>
      </c>
    </row>
    <row r="491" spans="19:25">
      <c r="S491" s="7"/>
      <c r="T491" s="7"/>
      <c r="U491" s="7"/>
      <c r="V491" s="7"/>
      <c r="W491" s="7"/>
      <c r="X491" s="7"/>
      <c r="Y491" s="9" t="s">
        <v>996</v>
      </c>
    </row>
    <row r="492" spans="19:25">
      <c r="S492" s="7"/>
      <c r="T492" s="7"/>
      <c r="U492" s="7"/>
      <c r="V492" s="7"/>
      <c r="W492" s="7"/>
      <c r="X492" s="7"/>
      <c r="Y492" s="9" t="s">
        <v>997</v>
      </c>
    </row>
    <row r="493" spans="19:25">
      <c r="S493" s="7"/>
      <c r="T493" s="7"/>
      <c r="U493" s="7"/>
      <c r="V493" s="7"/>
      <c r="W493" s="7"/>
      <c r="X493" s="7"/>
      <c r="Y493" s="9" t="s">
        <v>998</v>
      </c>
    </row>
    <row r="494" spans="19:25">
      <c r="S494" s="7"/>
      <c r="T494" s="7"/>
      <c r="U494" s="7"/>
      <c r="V494" s="7"/>
      <c r="W494" s="7"/>
      <c r="X494" s="7"/>
      <c r="Y494" s="9" t="s">
        <v>999</v>
      </c>
    </row>
    <row r="495" spans="19:25">
      <c r="S495" s="7"/>
      <c r="T495" s="7"/>
      <c r="U495" s="7"/>
      <c r="V495" s="7"/>
      <c r="W495" s="7"/>
      <c r="X495" s="7"/>
      <c r="Y495" s="9" t="s">
        <v>1000</v>
      </c>
    </row>
    <row r="496" spans="19:25">
      <c r="S496" s="7"/>
      <c r="T496" s="7"/>
      <c r="U496" s="7"/>
      <c r="V496" s="7"/>
      <c r="W496" s="7"/>
      <c r="X496" s="7"/>
      <c r="Y496" s="9" t="s">
        <v>1001</v>
      </c>
    </row>
    <row r="497" spans="19:25">
      <c r="S497" s="7"/>
      <c r="T497" s="7"/>
      <c r="U497" s="7"/>
      <c r="V497" s="7"/>
      <c r="W497" s="7"/>
      <c r="X497" s="7"/>
      <c r="Y497" s="9" t="s">
        <v>1002</v>
      </c>
    </row>
    <row r="498" spans="19:25">
      <c r="S498" s="7"/>
      <c r="T498" s="7"/>
      <c r="U498" s="7"/>
      <c r="V498" s="7"/>
      <c r="W498" s="7"/>
      <c r="X498" s="7"/>
      <c r="Y498" s="9" t="s">
        <v>1003</v>
      </c>
    </row>
    <row r="499" spans="19:25">
      <c r="S499" s="7"/>
      <c r="T499" s="7"/>
      <c r="U499" s="7"/>
      <c r="V499" s="7"/>
      <c r="W499" s="7"/>
      <c r="X499" s="7"/>
      <c r="Y499" s="9" t="s">
        <v>1004</v>
      </c>
    </row>
    <row r="500" spans="19:25">
      <c r="S500" s="7"/>
      <c r="T500" s="7"/>
      <c r="U500" s="7"/>
      <c r="V500" s="7"/>
      <c r="W500" s="7"/>
      <c r="X500" s="7"/>
      <c r="Y500" s="9" t="s">
        <v>1005</v>
      </c>
    </row>
    <row r="501" spans="19:25">
      <c r="S501" s="7"/>
      <c r="T501" s="7"/>
      <c r="U501" s="7"/>
      <c r="V501" s="7"/>
      <c r="W501" s="7"/>
      <c r="X501" s="7"/>
      <c r="Y501" s="9" t="s">
        <v>1006</v>
      </c>
    </row>
    <row r="502" spans="19:25">
      <c r="S502" s="7"/>
      <c r="T502" s="7"/>
      <c r="U502" s="7"/>
      <c r="V502" s="7"/>
      <c r="W502" s="7"/>
      <c r="X502" s="7"/>
      <c r="Y502" s="9" t="s">
        <v>1007</v>
      </c>
    </row>
    <row r="503" spans="19:25">
      <c r="S503" s="7"/>
      <c r="T503" s="7"/>
      <c r="U503" s="7"/>
      <c r="V503" s="7"/>
      <c r="W503" s="7"/>
      <c r="X503" s="7"/>
      <c r="Y503" s="9" t="s">
        <v>1008</v>
      </c>
    </row>
    <row r="504" spans="19:25">
      <c r="S504" s="7"/>
      <c r="T504" s="7"/>
      <c r="U504" s="7"/>
      <c r="V504" s="7"/>
      <c r="W504" s="7"/>
      <c r="X504" s="7"/>
      <c r="Y504" s="9" t="s">
        <v>1009</v>
      </c>
    </row>
    <row r="505" spans="19:25">
      <c r="S505" s="7"/>
      <c r="T505" s="7"/>
      <c r="U505" s="7"/>
      <c r="V505" s="7"/>
      <c r="W505" s="7"/>
      <c r="X505" s="7"/>
      <c r="Y505" s="9" t="s">
        <v>1010</v>
      </c>
    </row>
    <row r="506" spans="19:25">
      <c r="S506" s="7"/>
      <c r="T506" s="7"/>
      <c r="U506" s="7"/>
      <c r="V506" s="7"/>
      <c r="W506" s="7"/>
      <c r="X506" s="7"/>
      <c r="Y506" s="9" t="s">
        <v>1011</v>
      </c>
    </row>
    <row r="507" spans="19:25">
      <c r="S507" s="7"/>
      <c r="T507" s="7"/>
      <c r="U507" s="7"/>
      <c r="V507" s="7"/>
      <c r="W507" s="7"/>
      <c r="X507" s="7"/>
      <c r="Y507" s="9" t="s">
        <v>1012</v>
      </c>
    </row>
    <row r="508" spans="19:25">
      <c r="S508" s="7"/>
      <c r="T508" s="7"/>
      <c r="U508" s="7"/>
      <c r="V508" s="7"/>
      <c r="W508" s="7"/>
      <c r="X508" s="7"/>
      <c r="Y508" s="9" t="s">
        <v>1013</v>
      </c>
    </row>
    <row r="509" spans="19:25">
      <c r="S509" s="7"/>
      <c r="T509" s="7"/>
      <c r="U509" s="7"/>
      <c r="V509" s="7"/>
      <c r="W509" s="7"/>
      <c r="X509" s="7"/>
      <c r="Y509" s="9" t="s">
        <v>1014</v>
      </c>
    </row>
    <row r="510" spans="19:25">
      <c r="S510" s="7"/>
      <c r="T510" s="7"/>
      <c r="U510" s="7"/>
      <c r="V510" s="7"/>
      <c r="W510" s="7"/>
      <c r="X510" s="7"/>
      <c r="Y510" s="9" t="s">
        <v>1015</v>
      </c>
    </row>
    <row r="511" spans="19:25">
      <c r="S511" s="7"/>
      <c r="T511" s="7"/>
      <c r="U511" s="7"/>
      <c r="V511" s="7"/>
      <c r="W511" s="7"/>
      <c r="X511" s="7"/>
      <c r="Y511" s="9" t="s">
        <v>1016</v>
      </c>
    </row>
    <row r="512" spans="19:25">
      <c r="S512" s="7"/>
      <c r="T512" s="7"/>
      <c r="U512" s="7"/>
      <c r="V512" s="7"/>
      <c r="W512" s="7"/>
      <c r="X512" s="7"/>
      <c r="Y512" s="9" t="s">
        <v>1017</v>
      </c>
    </row>
    <row r="513" spans="19:25">
      <c r="S513" s="7"/>
      <c r="T513" s="7"/>
      <c r="U513" s="7"/>
      <c r="V513" s="7"/>
      <c r="W513" s="7"/>
      <c r="X513" s="7"/>
      <c r="Y513" s="9" t="s">
        <v>1018</v>
      </c>
    </row>
    <row r="514" spans="19:25">
      <c r="S514" s="7"/>
      <c r="T514" s="7"/>
      <c r="U514" s="7"/>
      <c r="V514" s="7"/>
      <c r="W514" s="7"/>
      <c r="X514" s="7"/>
      <c r="Y514" s="9" t="s">
        <v>1019</v>
      </c>
    </row>
    <row r="515" spans="19:25">
      <c r="S515" s="7"/>
      <c r="T515" s="7"/>
      <c r="U515" s="7"/>
      <c r="V515" s="7"/>
      <c r="W515" s="7"/>
      <c r="X515" s="7"/>
      <c r="Y515" s="9" t="s">
        <v>1020</v>
      </c>
    </row>
    <row r="516" spans="19:25">
      <c r="S516" s="7"/>
      <c r="T516" s="7"/>
      <c r="U516" s="7"/>
      <c r="V516" s="7"/>
      <c r="W516" s="7"/>
      <c r="X516" s="7"/>
      <c r="Y516" s="9" t="s">
        <v>1021</v>
      </c>
    </row>
    <row r="517" spans="19:25">
      <c r="S517" s="7"/>
      <c r="T517" s="7"/>
      <c r="U517" s="7"/>
      <c r="V517" s="7"/>
      <c r="W517" s="7"/>
      <c r="X517" s="7"/>
      <c r="Y517" s="9" t="s">
        <v>1022</v>
      </c>
    </row>
    <row r="518" spans="19:25">
      <c r="S518" s="7"/>
      <c r="T518" s="7"/>
      <c r="U518" s="7"/>
      <c r="V518" s="7"/>
      <c r="W518" s="7"/>
      <c r="X518" s="7"/>
      <c r="Y518" s="9" t="s">
        <v>1023</v>
      </c>
    </row>
    <row r="519" spans="19:25">
      <c r="S519" s="7"/>
      <c r="T519" s="7"/>
      <c r="U519" s="7"/>
      <c r="V519" s="7"/>
      <c r="W519" s="7"/>
      <c r="X519" s="7"/>
      <c r="Y519" s="9" t="s">
        <v>1024</v>
      </c>
    </row>
    <row r="520" spans="19:25">
      <c r="S520" s="7"/>
      <c r="T520" s="7"/>
      <c r="U520" s="7"/>
      <c r="V520" s="7"/>
      <c r="W520" s="7"/>
      <c r="X520" s="7"/>
      <c r="Y520" s="9" t="s">
        <v>1025</v>
      </c>
    </row>
    <row r="521" spans="19:25">
      <c r="S521" s="7"/>
      <c r="T521" s="7"/>
      <c r="U521" s="7"/>
      <c r="V521" s="7"/>
      <c r="W521" s="7"/>
      <c r="X521" s="7"/>
      <c r="Y521" s="9" t="s">
        <v>1026</v>
      </c>
    </row>
    <row r="522" spans="19:25">
      <c r="S522" s="7"/>
      <c r="T522" s="7"/>
      <c r="U522" s="7"/>
      <c r="V522" s="7"/>
      <c r="W522" s="7"/>
      <c r="X522" s="7"/>
      <c r="Y522" s="9" t="s">
        <v>1027</v>
      </c>
    </row>
    <row r="523" spans="19:25">
      <c r="S523" s="7"/>
      <c r="T523" s="7"/>
      <c r="U523" s="7"/>
      <c r="V523" s="7"/>
      <c r="W523" s="7"/>
      <c r="X523" s="7"/>
      <c r="Y523" s="9" t="s">
        <v>1028</v>
      </c>
    </row>
    <row r="524" spans="19:25">
      <c r="S524" s="7"/>
      <c r="T524" s="7"/>
      <c r="U524" s="7"/>
      <c r="V524" s="7"/>
      <c r="W524" s="7"/>
      <c r="X524" s="7"/>
      <c r="Y524" s="9" t="s">
        <v>1029</v>
      </c>
    </row>
    <row r="525" spans="19:25">
      <c r="S525" s="7"/>
      <c r="T525" s="7"/>
      <c r="U525" s="7"/>
      <c r="V525" s="7"/>
      <c r="W525" s="7"/>
      <c r="X525" s="7"/>
      <c r="Y525" s="9" t="s">
        <v>1030</v>
      </c>
    </row>
    <row r="526" spans="19:25">
      <c r="S526" s="7"/>
      <c r="T526" s="7"/>
      <c r="U526" s="7"/>
      <c r="V526" s="7"/>
      <c r="W526" s="7"/>
      <c r="X526" s="7"/>
      <c r="Y526" s="9" t="s">
        <v>1031</v>
      </c>
    </row>
    <row r="527" spans="19:25">
      <c r="S527" s="7"/>
      <c r="T527" s="7"/>
      <c r="U527" s="7"/>
      <c r="V527" s="7"/>
      <c r="W527" s="7"/>
      <c r="X527" s="7"/>
      <c r="Y527" s="9" t="s">
        <v>1032</v>
      </c>
    </row>
    <row r="528" spans="19:25">
      <c r="S528" s="7"/>
      <c r="T528" s="7"/>
      <c r="U528" s="7"/>
      <c r="V528" s="7"/>
      <c r="W528" s="7"/>
      <c r="X528" s="7"/>
      <c r="Y528" s="9" t="s">
        <v>1033</v>
      </c>
    </row>
    <row r="529" spans="19:25">
      <c r="S529" s="7"/>
      <c r="T529" s="7"/>
      <c r="U529" s="7"/>
      <c r="V529" s="7"/>
      <c r="W529" s="7"/>
      <c r="X529" s="7"/>
      <c r="Y529" s="9" t="s">
        <v>1034</v>
      </c>
    </row>
    <row r="530" spans="19:25">
      <c r="S530" s="7"/>
      <c r="T530" s="7"/>
      <c r="U530" s="7"/>
      <c r="V530" s="7"/>
      <c r="W530" s="7"/>
      <c r="X530" s="7"/>
      <c r="Y530" s="9" t="s">
        <v>1035</v>
      </c>
    </row>
    <row r="531" spans="19:25">
      <c r="S531" s="7"/>
      <c r="T531" s="7"/>
      <c r="U531" s="7"/>
      <c r="V531" s="7"/>
      <c r="W531" s="7"/>
      <c r="X531" s="7"/>
      <c r="Y531" s="9" t="s">
        <v>1036</v>
      </c>
    </row>
    <row r="532" spans="19:25">
      <c r="S532" s="7"/>
      <c r="T532" s="7"/>
      <c r="U532" s="7"/>
      <c r="V532" s="7"/>
      <c r="W532" s="7"/>
      <c r="X532" s="7"/>
      <c r="Y532" s="9" t="s">
        <v>1037</v>
      </c>
    </row>
    <row r="533" spans="19:25">
      <c r="S533" s="7"/>
      <c r="T533" s="7"/>
      <c r="U533" s="7"/>
      <c r="V533" s="7"/>
      <c r="W533" s="7"/>
      <c r="X533" s="7"/>
      <c r="Y533" s="9" t="s">
        <v>1038</v>
      </c>
    </row>
    <row r="534" spans="19:25">
      <c r="S534" s="7"/>
      <c r="T534" s="7"/>
      <c r="U534" s="7"/>
      <c r="V534" s="7"/>
      <c r="W534" s="7"/>
      <c r="X534" s="7"/>
      <c r="Y534" s="9" t="s">
        <v>1039</v>
      </c>
    </row>
    <row r="535" spans="19:25">
      <c r="S535" s="7"/>
      <c r="T535" s="7"/>
      <c r="U535" s="7"/>
      <c r="V535" s="7"/>
      <c r="W535" s="7"/>
      <c r="X535" s="7"/>
      <c r="Y535" s="9" t="s">
        <v>1040</v>
      </c>
    </row>
    <row r="536" spans="19:25">
      <c r="S536" s="7"/>
      <c r="T536" s="7"/>
      <c r="U536" s="7"/>
      <c r="V536" s="7"/>
      <c r="W536" s="7"/>
      <c r="X536" s="7"/>
      <c r="Y536" s="9" t="s">
        <v>1041</v>
      </c>
    </row>
    <row r="537" spans="19:25">
      <c r="S537" s="7"/>
      <c r="T537" s="7"/>
      <c r="U537" s="7"/>
      <c r="V537" s="7"/>
      <c r="W537" s="7"/>
      <c r="X537" s="7"/>
      <c r="Y537" s="9" t="s">
        <v>1042</v>
      </c>
    </row>
    <row r="538" spans="19:25">
      <c r="S538" s="7"/>
      <c r="T538" s="7"/>
      <c r="U538" s="7"/>
      <c r="V538" s="7"/>
      <c r="W538" s="7"/>
      <c r="X538" s="7"/>
      <c r="Y538" s="9" t="s">
        <v>1043</v>
      </c>
    </row>
    <row r="539" spans="19:25">
      <c r="S539" s="7"/>
      <c r="T539" s="7"/>
      <c r="U539" s="7"/>
      <c r="V539" s="7"/>
      <c r="W539" s="7"/>
      <c r="X539" s="7"/>
      <c r="Y539" s="9" t="s">
        <v>1044</v>
      </c>
    </row>
    <row r="540" spans="19:25">
      <c r="S540" s="7"/>
      <c r="T540" s="7"/>
      <c r="U540" s="7"/>
      <c r="V540" s="7"/>
      <c r="W540" s="7"/>
      <c r="X540" s="7"/>
      <c r="Y540" s="9" t="s">
        <v>1045</v>
      </c>
    </row>
    <row r="541" spans="19:25">
      <c r="S541" s="7"/>
      <c r="T541" s="7"/>
      <c r="U541" s="7"/>
      <c r="V541" s="7"/>
      <c r="W541" s="7"/>
      <c r="X541" s="7"/>
      <c r="Y541" s="9" t="s">
        <v>1046</v>
      </c>
    </row>
    <row r="542" spans="19:25">
      <c r="S542" s="7"/>
      <c r="T542" s="7"/>
      <c r="U542" s="7"/>
      <c r="V542" s="7"/>
      <c r="W542" s="7"/>
      <c r="X542" s="7"/>
      <c r="Y542" s="9" t="s">
        <v>1047</v>
      </c>
    </row>
    <row r="543" spans="19:25">
      <c r="S543" s="7"/>
      <c r="T543" s="7"/>
      <c r="U543" s="7"/>
      <c r="V543" s="7"/>
      <c r="W543" s="7"/>
      <c r="X543" s="7"/>
      <c r="Y543" s="9" t="s">
        <v>1048</v>
      </c>
    </row>
    <row r="544" spans="19:25">
      <c r="S544" s="7"/>
      <c r="T544" s="7"/>
      <c r="U544" s="7"/>
      <c r="V544" s="7"/>
      <c r="W544" s="7"/>
      <c r="X544" s="7"/>
      <c r="Y544" s="9" t="s">
        <v>1049</v>
      </c>
    </row>
    <row r="545" spans="19:25">
      <c r="S545" s="7"/>
      <c r="T545" s="7"/>
      <c r="U545" s="7"/>
      <c r="V545" s="7"/>
      <c r="W545" s="7"/>
      <c r="X545" s="7"/>
      <c r="Y545" s="9" t="s">
        <v>1050</v>
      </c>
    </row>
    <row r="546" spans="19:25">
      <c r="S546" s="7"/>
      <c r="T546" s="7"/>
      <c r="U546" s="7"/>
      <c r="V546" s="7"/>
      <c r="W546" s="7"/>
      <c r="X546" s="7"/>
      <c r="Y546" s="9" t="s">
        <v>1051</v>
      </c>
    </row>
    <row r="547" spans="19:25">
      <c r="S547" s="7"/>
      <c r="T547" s="7"/>
      <c r="U547" s="7"/>
      <c r="V547" s="7"/>
      <c r="W547" s="7"/>
      <c r="X547" s="7"/>
      <c r="Y547" s="9" t="s">
        <v>1052</v>
      </c>
    </row>
    <row r="548" spans="19:25">
      <c r="S548" s="7"/>
      <c r="T548" s="7"/>
      <c r="U548" s="7"/>
      <c r="V548" s="7"/>
      <c r="W548" s="7"/>
      <c r="X548" s="7"/>
      <c r="Y548" s="9" t="s">
        <v>1053</v>
      </c>
    </row>
    <row r="549" spans="19:25">
      <c r="S549" s="7"/>
      <c r="T549" s="7"/>
      <c r="U549" s="7"/>
      <c r="V549" s="7"/>
      <c r="W549" s="7"/>
      <c r="X549" s="7"/>
      <c r="Y549" s="9" t="s">
        <v>1054</v>
      </c>
    </row>
    <row r="550" spans="19:25">
      <c r="S550" s="7"/>
      <c r="T550" s="7"/>
      <c r="U550" s="7"/>
      <c r="V550" s="7"/>
      <c r="W550" s="7"/>
      <c r="X550" s="7"/>
      <c r="Y550" s="9" t="s">
        <v>1055</v>
      </c>
    </row>
    <row r="551" spans="19:25">
      <c r="S551" s="7"/>
      <c r="T551" s="7"/>
      <c r="U551" s="7"/>
      <c r="V551" s="7"/>
      <c r="W551" s="7"/>
      <c r="X551" s="7"/>
      <c r="Y551" s="9" t="s">
        <v>1056</v>
      </c>
    </row>
    <row r="552" spans="19:25">
      <c r="S552" s="7"/>
      <c r="T552" s="7"/>
      <c r="U552" s="7"/>
      <c r="V552" s="7"/>
      <c r="W552" s="7"/>
      <c r="X552" s="7"/>
      <c r="Y552" s="9" t="s">
        <v>1057</v>
      </c>
    </row>
    <row r="553" spans="19:25">
      <c r="S553" s="7"/>
      <c r="T553" s="7"/>
      <c r="U553" s="7"/>
      <c r="V553" s="7"/>
      <c r="W553" s="7"/>
      <c r="X553" s="7"/>
      <c r="Y553" s="9" t="s">
        <v>1058</v>
      </c>
    </row>
    <row r="554" spans="19:25">
      <c r="S554" s="7"/>
      <c r="T554" s="7"/>
      <c r="U554" s="7"/>
      <c r="V554" s="7"/>
      <c r="W554" s="7"/>
      <c r="X554" s="7"/>
      <c r="Y554" s="9" t="s">
        <v>1059</v>
      </c>
    </row>
    <row r="555" spans="19:25">
      <c r="S555" s="7"/>
      <c r="T555" s="7"/>
      <c r="U555" s="7"/>
      <c r="V555" s="7"/>
      <c r="W555" s="7"/>
      <c r="X555" s="7"/>
      <c r="Y555" s="9" t="s">
        <v>1060</v>
      </c>
    </row>
    <row r="556" spans="19:25">
      <c r="S556" s="7"/>
      <c r="T556" s="7"/>
      <c r="U556" s="7"/>
      <c r="V556" s="7"/>
      <c r="W556" s="7"/>
      <c r="X556" s="7"/>
      <c r="Y556" s="9" t="s">
        <v>1061</v>
      </c>
    </row>
    <row r="557" spans="19:25">
      <c r="S557" s="7"/>
      <c r="T557" s="7"/>
      <c r="U557" s="7"/>
      <c r="V557" s="7"/>
      <c r="W557" s="7"/>
      <c r="X557" s="7"/>
      <c r="Y557" s="9" t="s">
        <v>1062</v>
      </c>
    </row>
    <row r="558" spans="19:25">
      <c r="S558" s="7"/>
      <c r="T558" s="7"/>
      <c r="U558" s="7"/>
      <c r="V558" s="7"/>
      <c r="W558" s="7"/>
      <c r="X558" s="7"/>
      <c r="Y558" s="9" t="s">
        <v>1063</v>
      </c>
    </row>
    <row r="559" spans="19:25">
      <c r="S559" s="7"/>
      <c r="T559" s="7"/>
      <c r="U559" s="7"/>
      <c r="V559" s="7"/>
      <c r="W559" s="7"/>
      <c r="X559" s="7"/>
      <c r="Y559" s="9" t="s">
        <v>1064</v>
      </c>
    </row>
    <row r="560" spans="19:25">
      <c r="S560" s="7"/>
      <c r="T560" s="7"/>
      <c r="U560" s="7"/>
      <c r="V560" s="7"/>
      <c r="W560" s="7"/>
      <c r="X560" s="7"/>
      <c r="Y560" s="9" t="s">
        <v>1065</v>
      </c>
    </row>
    <row r="561" spans="19:25">
      <c r="S561" s="7"/>
      <c r="T561" s="7"/>
      <c r="U561" s="7"/>
      <c r="V561" s="7"/>
      <c r="W561" s="7"/>
      <c r="X561" s="7"/>
      <c r="Y561" s="9" t="s">
        <v>1066</v>
      </c>
    </row>
    <row r="562" spans="19:25">
      <c r="S562" s="7"/>
      <c r="T562" s="7"/>
      <c r="U562" s="7"/>
      <c r="V562" s="7"/>
      <c r="W562" s="7"/>
      <c r="X562" s="7"/>
      <c r="Y562" s="9" t="s">
        <v>1067</v>
      </c>
    </row>
    <row r="563" spans="19:25">
      <c r="S563" s="7"/>
      <c r="T563" s="7"/>
      <c r="U563" s="7"/>
      <c r="V563" s="7"/>
      <c r="W563" s="7"/>
      <c r="X563" s="7"/>
      <c r="Y563" s="9" t="s">
        <v>1068</v>
      </c>
    </row>
    <row r="564" spans="19:25">
      <c r="S564" s="7"/>
      <c r="T564" s="7"/>
      <c r="U564" s="7"/>
      <c r="V564" s="7"/>
      <c r="W564" s="7"/>
      <c r="X564" s="7"/>
      <c r="Y564" s="9" t="s">
        <v>1069</v>
      </c>
    </row>
    <row r="565" spans="19:25">
      <c r="S565" s="7"/>
      <c r="T565" s="7"/>
      <c r="U565" s="7"/>
      <c r="V565" s="7"/>
      <c r="W565" s="7"/>
      <c r="X565" s="7"/>
      <c r="Y565" s="9" t="s">
        <v>1070</v>
      </c>
    </row>
    <row r="566" spans="19:25">
      <c r="S566" s="7"/>
      <c r="T566" s="7"/>
      <c r="U566" s="7"/>
      <c r="V566" s="7"/>
      <c r="W566" s="7"/>
      <c r="X566" s="7"/>
      <c r="Y566" s="9" t="s">
        <v>1071</v>
      </c>
    </row>
    <row r="567" spans="19:25">
      <c r="S567" s="7"/>
      <c r="T567" s="7"/>
      <c r="U567" s="7"/>
      <c r="V567" s="7"/>
      <c r="W567" s="7"/>
      <c r="X567" s="7"/>
      <c r="Y567" s="9" t="s">
        <v>1072</v>
      </c>
    </row>
    <row r="568" spans="19:25">
      <c r="S568" s="7"/>
      <c r="T568" s="7"/>
      <c r="U568" s="7"/>
      <c r="V568" s="7"/>
      <c r="W568" s="7"/>
      <c r="X568" s="7"/>
      <c r="Y568" s="9" t="s">
        <v>1073</v>
      </c>
    </row>
    <row r="569" spans="19:25">
      <c r="S569" s="7"/>
      <c r="T569" s="7"/>
      <c r="U569" s="7"/>
      <c r="V569" s="7"/>
      <c r="W569" s="7"/>
      <c r="X569" s="7"/>
      <c r="Y569" s="9" t="s">
        <v>1074</v>
      </c>
    </row>
    <row r="570" spans="19:25">
      <c r="S570" s="7"/>
      <c r="T570" s="7"/>
      <c r="U570" s="7"/>
      <c r="V570" s="7"/>
      <c r="W570" s="7"/>
      <c r="X570" s="7"/>
      <c r="Y570" s="9" t="s">
        <v>1075</v>
      </c>
    </row>
    <row r="571" spans="19:25">
      <c r="S571" s="7"/>
      <c r="T571" s="7"/>
      <c r="U571" s="7"/>
      <c r="V571" s="7"/>
      <c r="W571" s="7"/>
      <c r="X571" s="7"/>
      <c r="Y571" s="9" t="s">
        <v>1076</v>
      </c>
    </row>
    <row r="572" spans="19:25">
      <c r="S572" s="7"/>
      <c r="T572" s="7"/>
      <c r="U572" s="7"/>
      <c r="V572" s="7"/>
      <c r="W572" s="7"/>
      <c r="X572" s="7"/>
      <c r="Y572" s="9" t="s">
        <v>1077</v>
      </c>
    </row>
    <row r="573" spans="19:25">
      <c r="S573" s="7"/>
      <c r="T573" s="7"/>
      <c r="U573" s="7"/>
      <c r="V573" s="7"/>
      <c r="W573" s="7"/>
      <c r="X573" s="7"/>
      <c r="Y573" s="9" t="s">
        <v>1078</v>
      </c>
    </row>
    <row r="574" spans="19:25">
      <c r="S574" s="7"/>
      <c r="T574" s="7"/>
      <c r="U574" s="7"/>
      <c r="V574" s="7"/>
      <c r="W574" s="7"/>
      <c r="X574" s="7"/>
      <c r="Y574" s="9" t="s">
        <v>1079</v>
      </c>
    </row>
    <row r="575" spans="19:25">
      <c r="S575" s="7"/>
      <c r="T575" s="7"/>
      <c r="U575" s="7"/>
      <c r="V575" s="7"/>
      <c r="W575" s="7"/>
      <c r="X575" s="7"/>
      <c r="Y575" s="9" t="s">
        <v>1080</v>
      </c>
    </row>
    <row r="576" spans="19:25">
      <c r="S576" s="7"/>
      <c r="T576" s="7"/>
      <c r="U576" s="7"/>
      <c r="V576" s="7"/>
      <c r="W576" s="7"/>
      <c r="X576" s="7"/>
      <c r="Y576" s="9" t="s">
        <v>1081</v>
      </c>
    </row>
    <row r="577" spans="19:25">
      <c r="S577" s="7"/>
      <c r="T577" s="7"/>
      <c r="U577" s="7"/>
      <c r="V577" s="7"/>
      <c r="W577" s="7"/>
      <c r="X577" s="7"/>
      <c r="Y577" s="9" t="s">
        <v>1082</v>
      </c>
    </row>
    <row r="578" spans="19:25">
      <c r="S578" s="7"/>
      <c r="T578" s="7"/>
      <c r="U578" s="7"/>
      <c r="V578" s="7"/>
      <c r="W578" s="7"/>
      <c r="X578" s="7"/>
      <c r="Y578" s="9" t="s">
        <v>1083</v>
      </c>
    </row>
    <row r="579" spans="19:25">
      <c r="S579" s="7"/>
      <c r="T579" s="7"/>
      <c r="U579" s="7"/>
      <c r="V579" s="7"/>
      <c r="W579" s="7"/>
      <c r="X579" s="7"/>
      <c r="Y579" s="9" t="s">
        <v>1084</v>
      </c>
    </row>
    <row r="580" spans="19:25">
      <c r="S580" s="7"/>
      <c r="T580" s="7"/>
      <c r="U580" s="7"/>
      <c r="V580" s="7"/>
      <c r="W580" s="7"/>
      <c r="X580" s="7"/>
      <c r="Y580" s="9" t="s">
        <v>1085</v>
      </c>
    </row>
    <row r="581" spans="19:25">
      <c r="S581" s="7"/>
      <c r="T581" s="7"/>
      <c r="U581" s="7"/>
      <c r="V581" s="7"/>
      <c r="W581" s="7"/>
      <c r="X581" s="7"/>
      <c r="Y581" s="9" t="s">
        <v>1086</v>
      </c>
    </row>
    <row r="582" spans="19:25">
      <c r="S582" s="7"/>
      <c r="T582" s="7"/>
      <c r="U582" s="7"/>
      <c r="V582" s="7"/>
      <c r="W582" s="7"/>
      <c r="X582" s="7"/>
      <c r="Y582" s="9" t="s">
        <v>1087</v>
      </c>
    </row>
    <row r="583" spans="19:25">
      <c r="S583" s="7"/>
      <c r="T583" s="7"/>
      <c r="U583" s="7"/>
      <c r="V583" s="7"/>
      <c r="W583" s="7"/>
      <c r="X583" s="7"/>
      <c r="Y583" s="9" t="s">
        <v>1088</v>
      </c>
    </row>
    <row r="584" spans="19:25">
      <c r="S584" s="7"/>
      <c r="T584" s="7"/>
      <c r="U584" s="7"/>
      <c r="V584" s="7"/>
      <c r="W584" s="7"/>
      <c r="X584" s="7"/>
      <c r="Y584" s="9" t="s">
        <v>1089</v>
      </c>
    </row>
    <row r="585" spans="19:25">
      <c r="S585" s="7"/>
      <c r="T585" s="7"/>
      <c r="U585" s="7"/>
      <c r="V585" s="7"/>
      <c r="W585" s="7"/>
      <c r="X585" s="7"/>
      <c r="Y585" s="9" t="s">
        <v>1090</v>
      </c>
    </row>
    <row r="586" spans="19:25">
      <c r="S586" s="7"/>
      <c r="T586" s="7"/>
      <c r="U586" s="7"/>
      <c r="V586" s="7"/>
      <c r="W586" s="7"/>
      <c r="X586" s="7"/>
      <c r="Y586" s="9" t="s">
        <v>1091</v>
      </c>
    </row>
    <row r="587" spans="19:25">
      <c r="S587" s="7"/>
      <c r="T587" s="7"/>
      <c r="U587" s="7"/>
      <c r="V587" s="7"/>
      <c r="W587" s="7"/>
      <c r="X587" s="7"/>
      <c r="Y587" s="9" t="s">
        <v>1092</v>
      </c>
    </row>
    <row r="588" spans="19:25">
      <c r="S588" s="7"/>
      <c r="T588" s="7"/>
      <c r="U588" s="7"/>
      <c r="V588" s="7"/>
      <c r="W588" s="7"/>
      <c r="X588" s="7"/>
      <c r="Y588" s="9" t="s">
        <v>1093</v>
      </c>
    </row>
    <row r="589" spans="19:25">
      <c r="S589" s="7"/>
      <c r="T589" s="7"/>
      <c r="U589" s="7"/>
      <c r="V589" s="7"/>
      <c r="W589" s="7"/>
      <c r="X589" s="7"/>
      <c r="Y589" s="9" t="s">
        <v>1094</v>
      </c>
    </row>
    <row r="590" spans="19:25">
      <c r="S590" s="7"/>
      <c r="T590" s="7"/>
      <c r="U590" s="7"/>
      <c r="V590" s="7"/>
      <c r="W590" s="7"/>
      <c r="X590" s="7"/>
      <c r="Y590" s="9" t="s">
        <v>1095</v>
      </c>
    </row>
    <row r="591" spans="19:25">
      <c r="S591" s="7"/>
      <c r="T591" s="7"/>
      <c r="U591" s="7"/>
      <c r="V591" s="7"/>
      <c r="W591" s="7"/>
      <c r="X591" s="7"/>
      <c r="Y591" s="9" t="s">
        <v>1096</v>
      </c>
    </row>
    <row r="592" spans="19:25">
      <c r="S592" s="7"/>
      <c r="T592" s="7"/>
      <c r="U592" s="7"/>
      <c r="V592" s="7"/>
      <c r="W592" s="7"/>
      <c r="X592" s="7"/>
      <c r="Y592" s="9" t="s">
        <v>1097</v>
      </c>
    </row>
    <row r="593" spans="19:25">
      <c r="S593" s="7"/>
      <c r="T593" s="7"/>
      <c r="U593" s="7"/>
      <c r="V593" s="7"/>
      <c r="W593" s="7"/>
      <c r="X593" s="7"/>
      <c r="Y593" s="9" t="s">
        <v>1098</v>
      </c>
    </row>
    <row r="594" spans="19:25">
      <c r="S594" s="7"/>
      <c r="T594" s="7"/>
      <c r="U594" s="7"/>
      <c r="V594" s="7"/>
      <c r="W594" s="7"/>
      <c r="X594" s="7"/>
      <c r="Y594" s="9" t="s">
        <v>1099</v>
      </c>
    </row>
    <row r="595" spans="19:25">
      <c r="S595" s="7"/>
      <c r="T595" s="7"/>
      <c r="U595" s="7"/>
      <c r="V595" s="7"/>
      <c r="W595" s="7"/>
      <c r="X595" s="7"/>
      <c r="Y595" s="9" t="s">
        <v>1100</v>
      </c>
    </row>
    <row r="596" spans="19:25">
      <c r="S596" s="7"/>
      <c r="T596" s="7"/>
      <c r="U596" s="7"/>
      <c r="V596" s="7"/>
      <c r="W596" s="7"/>
      <c r="X596" s="7"/>
      <c r="Y596" s="9" t="s">
        <v>1101</v>
      </c>
    </row>
    <row r="597" spans="19:25">
      <c r="S597" s="7"/>
      <c r="T597" s="7"/>
      <c r="U597" s="7"/>
      <c r="V597" s="7"/>
      <c r="W597" s="7"/>
      <c r="X597" s="7"/>
      <c r="Y597" s="9" t="s">
        <v>1102</v>
      </c>
    </row>
    <row r="598" spans="19:25">
      <c r="S598" s="7"/>
      <c r="T598" s="7"/>
      <c r="U598" s="7"/>
      <c r="V598" s="7"/>
      <c r="W598" s="7"/>
      <c r="X598" s="7"/>
      <c r="Y598" s="9" t="s">
        <v>1103</v>
      </c>
    </row>
    <row r="599" spans="19:25">
      <c r="S599" s="7"/>
      <c r="T599" s="7"/>
      <c r="U599" s="7"/>
      <c r="V599" s="7"/>
      <c r="W599" s="7"/>
      <c r="X599" s="7"/>
      <c r="Y599" s="9" t="s">
        <v>1104</v>
      </c>
    </row>
    <row r="600" spans="19:25">
      <c r="S600" s="7"/>
      <c r="T600" s="7"/>
      <c r="U600" s="7"/>
      <c r="V600" s="7"/>
      <c r="W600" s="7"/>
      <c r="X600" s="7"/>
      <c r="Y600" s="9" t="s">
        <v>1105</v>
      </c>
    </row>
    <row r="601" spans="19:25">
      <c r="S601" s="7"/>
      <c r="T601" s="7"/>
      <c r="U601" s="7"/>
      <c r="V601" s="7"/>
      <c r="W601" s="7"/>
      <c r="X601" s="7"/>
      <c r="Y601" s="9" t="s">
        <v>1106</v>
      </c>
    </row>
    <row r="602" spans="19:25">
      <c r="S602" s="7"/>
      <c r="T602" s="7"/>
      <c r="U602" s="7"/>
      <c r="V602" s="7"/>
      <c r="W602" s="7"/>
      <c r="X602" s="7"/>
      <c r="Y602" s="9" t="s">
        <v>1107</v>
      </c>
    </row>
    <row r="603" spans="19:25">
      <c r="S603" s="7"/>
      <c r="T603" s="7"/>
      <c r="U603" s="7"/>
      <c r="V603" s="7"/>
      <c r="W603" s="7"/>
      <c r="X603" s="7"/>
      <c r="Y603" s="9" t="s">
        <v>1108</v>
      </c>
    </row>
    <row r="604" spans="19:25">
      <c r="S604" s="7"/>
      <c r="T604" s="7"/>
      <c r="U604" s="7"/>
      <c r="V604" s="7"/>
      <c r="W604" s="7"/>
      <c r="X604" s="7"/>
      <c r="Y604" s="9" t="s">
        <v>1109</v>
      </c>
    </row>
    <row r="605" spans="19:25">
      <c r="S605" s="7"/>
      <c r="T605" s="7"/>
      <c r="U605" s="7"/>
      <c r="V605" s="7"/>
      <c r="W605" s="7"/>
      <c r="X605" s="7"/>
      <c r="Y605" s="9" t="s">
        <v>1110</v>
      </c>
    </row>
    <row r="606" spans="19:25">
      <c r="S606" s="7"/>
      <c r="T606" s="7"/>
      <c r="U606" s="7"/>
      <c r="V606" s="7"/>
      <c r="W606" s="7"/>
      <c r="X606" s="7"/>
      <c r="Y606" s="9" t="s">
        <v>1111</v>
      </c>
    </row>
    <row r="607" spans="19:25">
      <c r="S607" s="7"/>
      <c r="T607" s="7"/>
      <c r="U607" s="7"/>
      <c r="V607" s="7"/>
      <c r="W607" s="7"/>
      <c r="X607" s="7"/>
      <c r="Y607" s="9" t="s">
        <v>1112</v>
      </c>
    </row>
    <row r="608" spans="19:25">
      <c r="S608" s="7"/>
      <c r="T608" s="7"/>
      <c r="U608" s="7"/>
      <c r="V608" s="7"/>
      <c r="W608" s="7"/>
      <c r="X608" s="7"/>
      <c r="Y608" s="9" t="s">
        <v>1113</v>
      </c>
    </row>
    <row r="609" spans="19:25">
      <c r="S609" s="7"/>
      <c r="T609" s="7"/>
      <c r="U609" s="7"/>
      <c r="V609" s="7"/>
      <c r="W609" s="7"/>
      <c r="X609" s="7"/>
      <c r="Y609" s="9" t="s">
        <v>1114</v>
      </c>
    </row>
    <row r="610" spans="19:25">
      <c r="S610" s="7"/>
      <c r="T610" s="7"/>
      <c r="U610" s="7"/>
      <c r="V610" s="7"/>
      <c r="W610" s="7"/>
      <c r="X610" s="7"/>
      <c r="Y610" s="9" t="s">
        <v>1115</v>
      </c>
    </row>
    <row r="611" spans="19:25">
      <c r="S611" s="7"/>
      <c r="T611" s="7"/>
      <c r="U611" s="7"/>
      <c r="V611" s="7"/>
      <c r="W611" s="7"/>
      <c r="X611" s="7"/>
      <c r="Y611" s="9" t="s">
        <v>1116</v>
      </c>
    </row>
    <row r="612" spans="19:25">
      <c r="S612" s="7"/>
      <c r="T612" s="7"/>
      <c r="U612" s="7"/>
      <c r="V612" s="7"/>
      <c r="W612" s="7"/>
      <c r="X612" s="7"/>
      <c r="Y612" s="9" t="s">
        <v>1117</v>
      </c>
    </row>
    <row r="613" spans="19:25">
      <c r="S613" s="7"/>
      <c r="T613" s="7"/>
      <c r="U613" s="7"/>
      <c r="V613" s="7"/>
      <c r="W613" s="7"/>
      <c r="X613" s="7"/>
      <c r="Y613" s="9" t="s">
        <v>1118</v>
      </c>
    </row>
    <row r="614" spans="19:25">
      <c r="S614" s="7"/>
      <c r="T614" s="7"/>
      <c r="U614" s="7"/>
      <c r="V614" s="7"/>
      <c r="W614" s="7"/>
      <c r="X614" s="7"/>
      <c r="Y614" s="9" t="s">
        <v>1119</v>
      </c>
    </row>
    <row r="615" spans="19:25">
      <c r="S615" s="7"/>
      <c r="T615" s="7"/>
      <c r="U615" s="7"/>
      <c r="V615" s="7"/>
      <c r="W615" s="7"/>
      <c r="X615" s="7"/>
      <c r="Y615" s="9" t="s">
        <v>1120</v>
      </c>
    </row>
    <row r="616" spans="19:25">
      <c r="S616" s="7"/>
      <c r="T616" s="7"/>
      <c r="U616" s="7"/>
      <c r="V616" s="7"/>
      <c r="W616" s="7"/>
      <c r="X616" s="7"/>
      <c r="Y616" s="9" t="s">
        <v>1121</v>
      </c>
    </row>
    <row r="617" spans="19:25">
      <c r="S617" s="7"/>
      <c r="T617" s="7"/>
      <c r="U617" s="7"/>
      <c r="V617" s="7"/>
      <c r="W617" s="7"/>
      <c r="X617" s="7"/>
      <c r="Y617" s="9" t="s">
        <v>1122</v>
      </c>
    </row>
    <row r="618" spans="19:25">
      <c r="S618" s="7"/>
      <c r="T618" s="7"/>
      <c r="U618" s="7"/>
      <c r="V618" s="7"/>
      <c r="W618" s="7"/>
      <c r="X618" s="7"/>
      <c r="Y618" s="9" t="s">
        <v>1123</v>
      </c>
    </row>
    <row r="619" spans="19:25">
      <c r="S619" s="7"/>
      <c r="T619" s="7"/>
      <c r="U619" s="7"/>
      <c r="V619" s="7"/>
      <c r="W619" s="7"/>
      <c r="X619" s="7"/>
      <c r="Y619" s="9" t="s">
        <v>1124</v>
      </c>
    </row>
    <row r="620" spans="19:25">
      <c r="S620" s="7"/>
      <c r="T620" s="7"/>
      <c r="U620" s="7"/>
      <c r="V620" s="7"/>
      <c r="W620" s="7"/>
      <c r="X620" s="7"/>
      <c r="Y620" s="9" t="s">
        <v>1125</v>
      </c>
    </row>
    <row r="621" spans="19:25">
      <c r="S621" s="7"/>
      <c r="T621" s="7"/>
      <c r="U621" s="7"/>
      <c r="V621" s="7"/>
      <c r="W621" s="7"/>
      <c r="X621" s="7"/>
      <c r="Y621" s="9" t="s">
        <v>1126</v>
      </c>
    </row>
    <row r="622" spans="19:25">
      <c r="S622" s="7"/>
      <c r="T622" s="7"/>
      <c r="U622" s="7"/>
      <c r="V622" s="7"/>
      <c r="W622" s="7"/>
      <c r="X622" s="7"/>
      <c r="Y622" s="9" t="s">
        <v>1127</v>
      </c>
    </row>
    <row r="623" spans="19:25">
      <c r="S623" s="7"/>
      <c r="T623" s="7"/>
      <c r="U623" s="7"/>
      <c r="V623" s="7"/>
      <c r="W623" s="7"/>
      <c r="X623" s="7"/>
      <c r="Y623" s="9" t="s">
        <v>1128</v>
      </c>
    </row>
    <row r="624" spans="19:25">
      <c r="S624" s="7"/>
      <c r="T624" s="7"/>
      <c r="U624" s="7"/>
      <c r="V624" s="7"/>
      <c r="W624" s="7"/>
      <c r="X624" s="7"/>
      <c r="Y624" s="9" t="s">
        <v>1129</v>
      </c>
    </row>
    <row r="625" spans="19:25">
      <c r="S625" s="7"/>
      <c r="T625" s="7"/>
      <c r="U625" s="7"/>
      <c r="V625" s="7"/>
      <c r="W625" s="7"/>
      <c r="X625" s="7"/>
      <c r="Y625" s="9" t="s">
        <v>1130</v>
      </c>
    </row>
    <row r="626" spans="19:25">
      <c r="S626" s="7"/>
      <c r="T626" s="7"/>
      <c r="U626" s="7"/>
      <c r="V626" s="7"/>
      <c r="W626" s="7"/>
      <c r="X626" s="7"/>
      <c r="Y626" s="9" t="s">
        <v>1131</v>
      </c>
    </row>
    <row r="627" spans="19:25">
      <c r="S627" s="7"/>
      <c r="T627" s="7"/>
      <c r="U627" s="7"/>
      <c r="V627" s="7"/>
      <c r="W627" s="7"/>
      <c r="X627" s="7"/>
      <c r="Y627" s="9" t="s">
        <v>1132</v>
      </c>
    </row>
    <row r="628" spans="19:25">
      <c r="S628" s="7"/>
      <c r="T628" s="7"/>
      <c r="U628" s="7"/>
      <c r="V628" s="7"/>
      <c r="W628" s="7"/>
      <c r="X628" s="7"/>
      <c r="Y628" s="9" t="s">
        <v>1133</v>
      </c>
    </row>
    <row r="629" spans="19:25">
      <c r="S629" s="7"/>
      <c r="T629" s="7"/>
      <c r="U629" s="7"/>
      <c r="V629" s="7"/>
      <c r="W629" s="7"/>
      <c r="X629" s="7"/>
      <c r="Y629" s="9" t="s">
        <v>1134</v>
      </c>
    </row>
    <row r="630" spans="19:25">
      <c r="S630" s="7"/>
      <c r="T630" s="7"/>
      <c r="U630" s="7"/>
      <c r="V630" s="7"/>
      <c r="W630" s="7"/>
      <c r="X630" s="7"/>
      <c r="Y630" s="9" t="s">
        <v>1135</v>
      </c>
    </row>
    <row r="631" spans="19:25">
      <c r="S631" s="7"/>
      <c r="T631" s="7"/>
      <c r="U631" s="7"/>
      <c r="V631" s="7"/>
      <c r="W631" s="7"/>
      <c r="X631" s="7"/>
      <c r="Y631" s="9" t="s">
        <v>1136</v>
      </c>
    </row>
    <row r="632" spans="19:25">
      <c r="S632" s="7"/>
      <c r="T632" s="7"/>
      <c r="U632" s="7"/>
      <c r="V632" s="7"/>
      <c r="W632" s="7"/>
      <c r="X632" s="7"/>
      <c r="Y632" s="9" t="s">
        <v>1137</v>
      </c>
    </row>
    <row r="633" spans="19:25">
      <c r="S633" s="7"/>
      <c r="T633" s="7"/>
      <c r="U633" s="7"/>
      <c r="V633" s="7"/>
      <c r="W633" s="7"/>
      <c r="X633" s="7"/>
      <c r="Y633" s="9" t="s">
        <v>1138</v>
      </c>
    </row>
    <row r="634" spans="19:25">
      <c r="S634" s="7"/>
      <c r="T634" s="7"/>
      <c r="U634" s="7"/>
      <c r="V634" s="7"/>
      <c r="W634" s="7"/>
      <c r="X634" s="7"/>
      <c r="Y634" s="9" t="s">
        <v>1139</v>
      </c>
    </row>
    <row r="635" spans="19:25">
      <c r="S635" s="7"/>
      <c r="T635" s="7"/>
      <c r="U635" s="7"/>
      <c r="V635" s="7"/>
      <c r="W635" s="7"/>
      <c r="X635" s="7"/>
      <c r="Y635" s="9" t="s">
        <v>1140</v>
      </c>
    </row>
    <row r="636" spans="19:25">
      <c r="S636" s="7"/>
      <c r="T636" s="7"/>
      <c r="U636" s="7"/>
      <c r="V636" s="7"/>
      <c r="W636" s="7"/>
      <c r="X636" s="7"/>
      <c r="Y636" s="9" t="s">
        <v>1141</v>
      </c>
    </row>
    <row r="637" spans="19:25">
      <c r="S637" s="7"/>
      <c r="T637" s="7"/>
      <c r="U637" s="7"/>
      <c r="V637" s="7"/>
      <c r="W637" s="7"/>
      <c r="X637" s="7"/>
      <c r="Y637" s="9" t="s">
        <v>1142</v>
      </c>
    </row>
    <row r="638" spans="19:25">
      <c r="S638" s="7"/>
      <c r="T638" s="7"/>
      <c r="U638" s="7"/>
      <c r="V638" s="7"/>
      <c r="W638" s="7"/>
      <c r="X638" s="7"/>
      <c r="Y638" s="9" t="s">
        <v>1143</v>
      </c>
    </row>
    <row r="639" spans="19:25">
      <c r="S639" s="7"/>
      <c r="T639" s="7"/>
      <c r="U639" s="7"/>
      <c r="V639" s="7"/>
      <c r="W639" s="7"/>
      <c r="X639" s="7"/>
      <c r="Y639" s="9" t="s">
        <v>1144</v>
      </c>
    </row>
    <row r="640" spans="19:25">
      <c r="S640" s="7"/>
      <c r="T640" s="7"/>
      <c r="U640" s="7"/>
      <c r="V640" s="7"/>
      <c r="W640" s="7"/>
      <c r="X640" s="7"/>
      <c r="Y640" s="9" t="s">
        <v>1145</v>
      </c>
    </row>
    <row r="641" spans="19:25">
      <c r="S641" s="7"/>
      <c r="T641" s="7"/>
      <c r="U641" s="7"/>
      <c r="V641" s="7"/>
      <c r="W641" s="7"/>
      <c r="X641" s="7"/>
      <c r="Y641" s="9" t="s">
        <v>1146</v>
      </c>
    </row>
    <row r="642" spans="19:25">
      <c r="S642" s="7"/>
      <c r="T642" s="7"/>
      <c r="U642" s="7"/>
      <c r="V642" s="7"/>
      <c r="W642" s="7"/>
      <c r="X642" s="7"/>
      <c r="Y642" s="9" t="s">
        <v>1147</v>
      </c>
    </row>
    <row r="643" spans="19:25">
      <c r="S643" s="7"/>
      <c r="T643" s="7"/>
      <c r="U643" s="7"/>
      <c r="V643" s="7"/>
      <c r="W643" s="7"/>
      <c r="X643" s="7"/>
      <c r="Y643" s="9" t="s">
        <v>1148</v>
      </c>
    </row>
    <row r="644" spans="19:25">
      <c r="S644" s="7"/>
      <c r="T644" s="7"/>
      <c r="U644" s="7"/>
      <c r="V644" s="7"/>
      <c r="W644" s="7"/>
      <c r="X644" s="7"/>
      <c r="Y644" s="9" t="s">
        <v>1149</v>
      </c>
    </row>
    <row r="645" spans="19:25">
      <c r="S645" s="7"/>
      <c r="T645" s="7"/>
      <c r="U645" s="7"/>
      <c r="V645" s="7"/>
      <c r="W645" s="7"/>
      <c r="X645" s="7"/>
      <c r="Y645" s="9" t="s">
        <v>1150</v>
      </c>
    </row>
    <row r="646" spans="19:25">
      <c r="S646" s="7"/>
      <c r="T646" s="7"/>
      <c r="U646" s="7"/>
      <c r="V646" s="7"/>
      <c r="W646" s="7"/>
      <c r="X646" s="7"/>
      <c r="Y646" s="9" t="s">
        <v>1151</v>
      </c>
    </row>
    <row r="647" spans="19:25">
      <c r="S647" s="7"/>
      <c r="T647" s="7"/>
      <c r="U647" s="7"/>
      <c r="V647" s="7"/>
      <c r="W647" s="7"/>
      <c r="X647" s="7"/>
      <c r="Y647" s="9" t="s">
        <v>1152</v>
      </c>
    </row>
    <row r="648" spans="19:25">
      <c r="S648" s="7"/>
      <c r="T648" s="7"/>
      <c r="U648" s="7"/>
      <c r="V648" s="7"/>
      <c r="W648" s="7"/>
      <c r="X648" s="7"/>
      <c r="Y648" s="9" t="s">
        <v>1153</v>
      </c>
    </row>
    <row r="649" spans="19:25">
      <c r="S649" s="7"/>
      <c r="T649" s="7"/>
      <c r="U649" s="7"/>
      <c r="V649" s="7"/>
      <c r="W649" s="7"/>
      <c r="X649" s="7"/>
      <c r="Y649" s="9" t="s">
        <v>1154</v>
      </c>
    </row>
    <row r="650" spans="19:25">
      <c r="S650" s="7"/>
      <c r="T650" s="7"/>
      <c r="U650" s="7"/>
      <c r="V650" s="7"/>
      <c r="W650" s="7"/>
      <c r="X650" s="7"/>
      <c r="Y650" s="9" t="s">
        <v>1155</v>
      </c>
    </row>
    <row r="651" spans="19:25">
      <c r="S651" s="7"/>
      <c r="T651" s="7"/>
      <c r="U651" s="7"/>
      <c r="V651" s="7"/>
      <c r="W651" s="7"/>
      <c r="X651" s="7"/>
      <c r="Y651" s="9" t="s">
        <v>1156</v>
      </c>
    </row>
    <row r="652" spans="19:25">
      <c r="S652" s="7"/>
      <c r="T652" s="7"/>
      <c r="U652" s="7"/>
      <c r="V652" s="7"/>
      <c r="W652" s="7"/>
      <c r="X652" s="7"/>
      <c r="Y652" s="9" t="s">
        <v>1157</v>
      </c>
    </row>
    <row r="653" spans="19:25">
      <c r="S653" s="7"/>
      <c r="T653" s="7"/>
      <c r="U653" s="7"/>
      <c r="V653" s="7"/>
      <c r="W653" s="7"/>
      <c r="X653" s="7"/>
      <c r="Y653" s="9" t="s">
        <v>1158</v>
      </c>
    </row>
    <row r="654" spans="19:25">
      <c r="S654" s="7"/>
      <c r="T654" s="7"/>
      <c r="U654" s="7"/>
      <c r="V654" s="7"/>
      <c r="W654" s="7"/>
      <c r="X654" s="7"/>
      <c r="Y654" s="9" t="s">
        <v>1159</v>
      </c>
    </row>
    <row r="655" spans="19:25">
      <c r="S655" s="7"/>
      <c r="T655" s="7"/>
      <c r="U655" s="7"/>
      <c r="V655" s="7"/>
      <c r="W655" s="7"/>
      <c r="X655" s="7"/>
      <c r="Y655" s="9" t="s">
        <v>1160</v>
      </c>
    </row>
    <row r="656" spans="19:25">
      <c r="S656" s="7"/>
      <c r="T656" s="7"/>
      <c r="U656" s="7"/>
      <c r="V656" s="7"/>
      <c r="W656" s="7"/>
      <c r="X656" s="7"/>
      <c r="Y656" s="9" t="s">
        <v>1161</v>
      </c>
    </row>
    <row r="657" spans="19:25">
      <c r="S657" s="7"/>
      <c r="T657" s="7"/>
      <c r="U657" s="7"/>
      <c r="V657" s="7"/>
      <c r="W657" s="7"/>
      <c r="X657" s="7"/>
      <c r="Y657" s="9" t="s">
        <v>1162</v>
      </c>
    </row>
    <row r="658" spans="19:25">
      <c r="S658" s="7"/>
      <c r="T658" s="7"/>
      <c r="U658" s="7"/>
      <c r="V658" s="7"/>
      <c r="W658" s="7"/>
      <c r="X658" s="7"/>
      <c r="Y658" s="9" t="s">
        <v>1163</v>
      </c>
    </row>
    <row r="659" spans="19:25">
      <c r="S659" s="7"/>
      <c r="T659" s="7"/>
      <c r="U659" s="7"/>
      <c r="V659" s="7"/>
      <c r="W659" s="7"/>
      <c r="X659" s="7"/>
      <c r="Y659" s="9" t="s">
        <v>1164</v>
      </c>
    </row>
    <row r="660" spans="19:25">
      <c r="S660" s="7"/>
      <c r="T660" s="7"/>
      <c r="U660" s="7"/>
      <c r="V660" s="7"/>
      <c r="W660" s="7"/>
      <c r="X660" s="7"/>
      <c r="Y660" s="9" t="s">
        <v>1165</v>
      </c>
    </row>
    <row r="661" spans="19:25">
      <c r="S661" s="7"/>
      <c r="T661" s="7"/>
      <c r="U661" s="7"/>
      <c r="V661" s="7"/>
      <c r="W661" s="7"/>
      <c r="X661" s="7"/>
      <c r="Y661" s="9" t="s">
        <v>1166</v>
      </c>
    </row>
    <row r="662" spans="19:25">
      <c r="S662" s="7"/>
      <c r="T662" s="7"/>
      <c r="U662" s="7"/>
      <c r="V662" s="7"/>
      <c r="W662" s="7"/>
      <c r="X662" s="7"/>
      <c r="Y662" s="9" t="s">
        <v>1167</v>
      </c>
    </row>
    <row r="663" spans="19:25">
      <c r="S663" s="7"/>
      <c r="T663" s="7"/>
      <c r="U663" s="7"/>
      <c r="V663" s="7"/>
      <c r="W663" s="7"/>
      <c r="X663" s="7"/>
      <c r="Y663" s="9" t="s">
        <v>1168</v>
      </c>
    </row>
    <row r="664" spans="19:25">
      <c r="S664" s="7"/>
      <c r="T664" s="7"/>
      <c r="U664" s="7"/>
      <c r="V664" s="7"/>
      <c r="W664" s="7"/>
      <c r="X664" s="7"/>
      <c r="Y664" s="9" t="s">
        <v>1169</v>
      </c>
    </row>
    <row r="665" spans="19:25">
      <c r="S665" s="7"/>
      <c r="T665" s="7"/>
      <c r="U665" s="7"/>
      <c r="V665" s="7"/>
      <c r="W665" s="7"/>
      <c r="X665" s="7"/>
      <c r="Y665" s="9" t="s">
        <v>1170</v>
      </c>
    </row>
    <row r="666" spans="19:25">
      <c r="S666" s="7"/>
      <c r="T666" s="7"/>
      <c r="U666" s="7"/>
      <c r="V666" s="7"/>
      <c r="W666" s="7"/>
      <c r="X666" s="7"/>
      <c r="Y666" s="9" t="s">
        <v>1171</v>
      </c>
    </row>
    <row r="667" spans="19:25">
      <c r="S667" s="7"/>
      <c r="T667" s="7"/>
      <c r="U667" s="7"/>
      <c r="V667" s="7"/>
      <c r="W667" s="7"/>
      <c r="X667" s="7"/>
      <c r="Y667" s="9" t="s">
        <v>1172</v>
      </c>
    </row>
    <row r="668" spans="19:25">
      <c r="S668" s="7"/>
      <c r="T668" s="7"/>
      <c r="U668" s="7"/>
      <c r="V668" s="7"/>
      <c r="W668" s="7"/>
      <c r="X668" s="7"/>
      <c r="Y668" s="9" t="s">
        <v>1173</v>
      </c>
    </row>
    <row r="669" spans="19:25">
      <c r="S669" s="7"/>
      <c r="T669" s="7"/>
      <c r="U669" s="7"/>
      <c r="V669" s="7"/>
      <c r="W669" s="7"/>
      <c r="X669" s="7"/>
      <c r="Y669" s="9" t="s">
        <v>1174</v>
      </c>
    </row>
    <row r="670" spans="19:25">
      <c r="S670" s="7"/>
      <c r="T670" s="7"/>
      <c r="U670" s="7"/>
      <c r="V670" s="7"/>
      <c r="W670" s="7"/>
      <c r="X670" s="7"/>
      <c r="Y670" s="9" t="s">
        <v>1175</v>
      </c>
    </row>
    <row r="671" spans="19:25">
      <c r="S671" s="7"/>
      <c r="T671" s="7"/>
      <c r="U671" s="7"/>
      <c r="V671" s="7"/>
      <c r="W671" s="7"/>
      <c r="X671" s="7"/>
      <c r="Y671" s="9" t="s">
        <v>1176</v>
      </c>
    </row>
    <row r="672" spans="19:25">
      <c r="S672" s="7"/>
      <c r="T672" s="7"/>
      <c r="U672" s="7"/>
      <c r="V672" s="7"/>
      <c r="W672" s="7"/>
      <c r="X672" s="7"/>
      <c r="Y672" s="9" t="s">
        <v>1177</v>
      </c>
    </row>
    <row r="673" spans="19:25">
      <c r="S673" s="7"/>
      <c r="T673" s="7"/>
      <c r="U673" s="7"/>
      <c r="V673" s="7"/>
      <c r="W673" s="7"/>
      <c r="X673" s="7"/>
      <c r="Y673" s="9" t="s">
        <v>1178</v>
      </c>
    </row>
    <row r="674" spans="19:25">
      <c r="S674" s="7"/>
      <c r="T674" s="7"/>
      <c r="U674" s="7"/>
      <c r="V674" s="7"/>
      <c r="W674" s="7"/>
      <c r="X674" s="7"/>
      <c r="Y674" s="9" t="s">
        <v>1179</v>
      </c>
    </row>
    <row r="675" spans="19:25">
      <c r="S675" s="7"/>
      <c r="T675" s="7"/>
      <c r="U675" s="7"/>
      <c r="V675" s="7"/>
      <c r="W675" s="7"/>
      <c r="X675" s="7"/>
      <c r="Y675" s="9" t="s">
        <v>1180</v>
      </c>
    </row>
    <row r="676" spans="19:25">
      <c r="S676" s="7"/>
      <c r="T676" s="7"/>
      <c r="U676" s="7"/>
      <c r="V676" s="7"/>
      <c r="W676" s="7"/>
      <c r="X676" s="7"/>
      <c r="Y676" s="9" t="s">
        <v>1181</v>
      </c>
    </row>
    <row r="677" spans="19:25">
      <c r="S677" s="7"/>
      <c r="T677" s="7"/>
      <c r="U677" s="7"/>
      <c r="V677" s="7"/>
      <c r="W677" s="7"/>
      <c r="X677" s="7"/>
      <c r="Y677" s="9" t="s">
        <v>1182</v>
      </c>
    </row>
    <row r="678" spans="19:25">
      <c r="S678" s="7"/>
      <c r="T678" s="7"/>
      <c r="U678" s="7"/>
      <c r="V678" s="7"/>
      <c r="W678" s="7"/>
      <c r="X678" s="7"/>
      <c r="Y678" s="9" t="s">
        <v>1183</v>
      </c>
    </row>
    <row r="679" spans="19:25">
      <c r="S679" s="7"/>
      <c r="T679" s="7"/>
      <c r="U679" s="7"/>
      <c r="V679" s="7"/>
      <c r="W679" s="7"/>
      <c r="X679" s="7"/>
      <c r="Y679" s="9" t="s">
        <v>1184</v>
      </c>
    </row>
    <row r="680" spans="19:25">
      <c r="S680" s="7"/>
      <c r="T680" s="7"/>
      <c r="U680" s="7"/>
      <c r="V680" s="7"/>
      <c r="W680" s="7"/>
      <c r="X680" s="7"/>
      <c r="Y680" s="9" t="s">
        <v>1185</v>
      </c>
    </row>
    <row r="681" spans="19:25">
      <c r="S681" s="7"/>
      <c r="T681" s="7"/>
      <c r="U681" s="7"/>
      <c r="V681" s="7"/>
      <c r="W681" s="7"/>
      <c r="X681" s="7"/>
      <c r="Y681" s="9" t="s">
        <v>1186</v>
      </c>
    </row>
    <row r="682" spans="19:25">
      <c r="S682" s="7"/>
      <c r="T682" s="7"/>
      <c r="U682" s="7"/>
      <c r="V682" s="7"/>
      <c r="W682" s="7"/>
      <c r="X682" s="7"/>
      <c r="Y682" s="9" t="s">
        <v>1187</v>
      </c>
    </row>
    <row r="683" spans="19:25">
      <c r="S683" s="7"/>
      <c r="T683" s="7"/>
      <c r="U683" s="7"/>
      <c r="V683" s="7"/>
      <c r="W683" s="7"/>
      <c r="X683" s="7"/>
      <c r="Y683" s="9" t="s">
        <v>1188</v>
      </c>
    </row>
    <row r="684" spans="19:25">
      <c r="S684" s="7"/>
      <c r="T684" s="7"/>
      <c r="U684" s="7"/>
      <c r="V684" s="7"/>
      <c r="W684" s="7"/>
      <c r="X684" s="7"/>
      <c r="Y684" s="9" t="s">
        <v>1189</v>
      </c>
    </row>
    <row r="685" spans="19:25">
      <c r="S685" s="7"/>
      <c r="T685" s="7"/>
      <c r="U685" s="7"/>
      <c r="V685" s="7"/>
      <c r="W685" s="7"/>
      <c r="X685" s="7"/>
      <c r="Y685" s="9" t="s">
        <v>1190</v>
      </c>
    </row>
    <row r="686" spans="19:25">
      <c r="S686" s="7"/>
      <c r="T686" s="7"/>
      <c r="U686" s="7"/>
      <c r="V686" s="7"/>
      <c r="W686" s="7"/>
      <c r="X686" s="7"/>
      <c r="Y686" s="9" t="s">
        <v>1191</v>
      </c>
    </row>
    <row r="687" spans="19:25">
      <c r="S687" s="7"/>
      <c r="T687" s="7"/>
      <c r="U687" s="7"/>
      <c r="V687" s="7"/>
      <c r="W687" s="7"/>
      <c r="X687" s="7"/>
      <c r="Y687" s="9" t="s">
        <v>1192</v>
      </c>
    </row>
    <row r="688" spans="19:25">
      <c r="S688" s="7"/>
      <c r="T688" s="7"/>
      <c r="U688" s="7"/>
      <c r="V688" s="7"/>
      <c r="W688" s="7"/>
      <c r="X688" s="7"/>
      <c r="Y688" s="9" t="s">
        <v>1193</v>
      </c>
    </row>
    <row r="689" spans="19:25">
      <c r="S689" s="7"/>
      <c r="T689" s="7"/>
      <c r="U689" s="7"/>
      <c r="V689" s="7"/>
      <c r="W689" s="7"/>
      <c r="X689" s="7"/>
      <c r="Y689" s="9" t="s">
        <v>1194</v>
      </c>
    </row>
    <row r="690" spans="19:25">
      <c r="S690" s="7"/>
      <c r="T690" s="7"/>
      <c r="U690" s="7"/>
      <c r="V690" s="7"/>
      <c r="W690" s="7"/>
      <c r="X690" s="7"/>
      <c r="Y690" s="9" t="s">
        <v>1195</v>
      </c>
    </row>
    <row r="691" spans="19:25">
      <c r="S691" s="7"/>
      <c r="T691" s="7"/>
      <c r="U691" s="7"/>
      <c r="V691" s="7"/>
      <c r="W691" s="7"/>
      <c r="X691" s="7"/>
      <c r="Y691" s="9" t="s">
        <v>1196</v>
      </c>
    </row>
    <row r="692" spans="19:25">
      <c r="S692" s="7"/>
      <c r="T692" s="7"/>
      <c r="U692" s="7"/>
      <c r="V692" s="7"/>
      <c r="W692" s="7"/>
      <c r="X692" s="7"/>
      <c r="Y692" s="9" t="s">
        <v>1197</v>
      </c>
    </row>
    <row r="693" spans="19:25">
      <c r="S693" s="7"/>
      <c r="T693" s="7"/>
      <c r="U693" s="7"/>
      <c r="V693" s="7"/>
      <c r="W693" s="7"/>
      <c r="X693" s="7"/>
      <c r="Y693" s="9" t="s">
        <v>1198</v>
      </c>
    </row>
    <row r="694" spans="19:25">
      <c r="S694" s="7"/>
      <c r="T694" s="7"/>
      <c r="U694" s="7"/>
      <c r="V694" s="7"/>
      <c r="W694" s="7"/>
      <c r="X694" s="7"/>
      <c r="Y694" s="9" t="s">
        <v>1199</v>
      </c>
    </row>
    <row r="695" spans="19:25">
      <c r="S695" s="7"/>
      <c r="T695" s="7"/>
      <c r="U695" s="7"/>
      <c r="V695" s="7"/>
      <c r="W695" s="7"/>
      <c r="X695" s="7"/>
      <c r="Y695" s="9" t="s">
        <v>1200</v>
      </c>
    </row>
    <row r="696" spans="19:25">
      <c r="S696" s="7"/>
      <c r="T696" s="7"/>
      <c r="U696" s="7"/>
      <c r="V696" s="7"/>
      <c r="W696" s="7"/>
      <c r="X696" s="7"/>
      <c r="Y696" s="9" t="s">
        <v>1201</v>
      </c>
    </row>
    <row r="697" spans="19:25">
      <c r="S697" s="7"/>
      <c r="T697" s="7"/>
      <c r="U697" s="7"/>
      <c r="V697" s="7"/>
      <c r="W697" s="7"/>
      <c r="X697" s="7"/>
      <c r="Y697" s="9" t="s">
        <v>1202</v>
      </c>
    </row>
    <row r="698" spans="19:25">
      <c r="S698" s="7"/>
      <c r="T698" s="7"/>
      <c r="U698" s="7"/>
      <c r="V698" s="7"/>
      <c r="W698" s="7"/>
      <c r="X698" s="7"/>
      <c r="Y698" s="9" t="s">
        <v>1203</v>
      </c>
    </row>
    <row r="699" spans="19:25">
      <c r="S699" s="7"/>
      <c r="T699" s="7"/>
      <c r="U699" s="7"/>
      <c r="V699" s="7"/>
      <c r="W699" s="7"/>
      <c r="X699" s="7"/>
      <c r="Y699" s="9" t="s">
        <v>1204</v>
      </c>
    </row>
    <row r="700" spans="19:25">
      <c r="S700" s="7"/>
      <c r="T700" s="7"/>
      <c r="U700" s="7"/>
      <c r="V700" s="7"/>
      <c r="W700" s="7"/>
      <c r="X700" s="7"/>
      <c r="Y700" s="9" t="s">
        <v>1205</v>
      </c>
    </row>
    <row r="701" spans="19:25">
      <c r="S701" s="7"/>
      <c r="T701" s="7"/>
      <c r="U701" s="7"/>
      <c r="V701" s="7"/>
      <c r="W701" s="7"/>
      <c r="X701" s="7"/>
      <c r="Y701" s="9" t="s">
        <v>1206</v>
      </c>
    </row>
    <row r="702" spans="19:25">
      <c r="S702" s="7"/>
      <c r="T702" s="7"/>
      <c r="U702" s="7"/>
      <c r="V702" s="7"/>
      <c r="W702" s="7"/>
      <c r="X702" s="7"/>
      <c r="Y702" s="9" t="s">
        <v>1207</v>
      </c>
    </row>
    <row r="703" spans="19:25">
      <c r="S703" s="7"/>
      <c r="T703" s="7"/>
      <c r="U703" s="7"/>
      <c r="V703" s="7"/>
      <c r="W703" s="7"/>
      <c r="X703" s="7"/>
      <c r="Y703" s="9" t="s">
        <v>1208</v>
      </c>
    </row>
    <row r="704" spans="19:25">
      <c r="S704" s="7"/>
      <c r="T704" s="7"/>
      <c r="U704" s="7"/>
      <c r="V704" s="7"/>
      <c r="W704" s="7"/>
      <c r="X704" s="7"/>
      <c r="Y704" s="9" t="s">
        <v>1209</v>
      </c>
    </row>
    <row r="705" spans="19:25">
      <c r="S705" s="7"/>
      <c r="T705" s="7"/>
      <c r="U705" s="7"/>
      <c r="V705" s="7"/>
      <c r="W705" s="7"/>
      <c r="X705" s="7"/>
      <c r="Y705" s="9" t="s">
        <v>1210</v>
      </c>
    </row>
    <row r="706" spans="19:25">
      <c r="S706" s="7"/>
      <c r="T706" s="7"/>
      <c r="U706" s="7"/>
      <c r="V706" s="7"/>
      <c r="W706" s="7"/>
      <c r="X706" s="7"/>
      <c r="Y706" s="9" t="s">
        <v>1211</v>
      </c>
    </row>
    <row r="707" spans="19:25">
      <c r="S707" s="7"/>
      <c r="T707" s="7"/>
      <c r="U707" s="7"/>
      <c r="V707" s="7"/>
      <c r="W707" s="7"/>
      <c r="X707" s="7"/>
      <c r="Y707" s="9" t="s">
        <v>1212</v>
      </c>
    </row>
    <row r="708" spans="19:25">
      <c r="S708" s="7"/>
      <c r="T708" s="7"/>
      <c r="U708" s="7"/>
      <c r="V708" s="7"/>
      <c r="W708" s="7"/>
      <c r="X708" s="7"/>
      <c r="Y708" s="9" t="s">
        <v>1213</v>
      </c>
    </row>
    <row r="709" spans="19:25">
      <c r="S709" s="7"/>
      <c r="T709" s="7"/>
      <c r="U709" s="7"/>
      <c r="V709" s="7"/>
      <c r="W709" s="7"/>
      <c r="X709" s="7"/>
      <c r="Y709" s="9" t="s">
        <v>1214</v>
      </c>
    </row>
    <row r="710" spans="19:25">
      <c r="S710" s="7"/>
      <c r="T710" s="7"/>
      <c r="U710" s="7"/>
      <c r="V710" s="7"/>
      <c r="W710" s="7"/>
      <c r="X710" s="7"/>
      <c r="Y710" s="9" t="s">
        <v>1215</v>
      </c>
    </row>
    <row r="711" spans="19:25">
      <c r="S711" s="7"/>
      <c r="T711" s="7"/>
      <c r="U711" s="7"/>
      <c r="V711" s="7"/>
      <c r="W711" s="7"/>
      <c r="X711" s="7"/>
      <c r="Y711" s="9" t="s">
        <v>1216</v>
      </c>
    </row>
    <row r="712" spans="19:25">
      <c r="S712" s="7"/>
      <c r="T712" s="7"/>
      <c r="U712" s="7"/>
      <c r="V712" s="7"/>
      <c r="W712" s="7"/>
      <c r="X712" s="7"/>
      <c r="Y712" s="9" t="s">
        <v>1217</v>
      </c>
    </row>
    <row r="713" spans="19:25">
      <c r="S713" s="7"/>
      <c r="T713" s="7"/>
      <c r="U713" s="7"/>
      <c r="V713" s="7"/>
      <c r="W713" s="7"/>
      <c r="X713" s="7"/>
      <c r="Y713" s="9" t="s">
        <v>1218</v>
      </c>
    </row>
    <row r="714" spans="19:25">
      <c r="S714" s="7"/>
      <c r="T714" s="7"/>
      <c r="U714" s="7"/>
      <c r="V714" s="7"/>
      <c r="W714" s="7"/>
      <c r="X714" s="7"/>
      <c r="Y714" s="9" t="s">
        <v>1219</v>
      </c>
    </row>
    <row r="715" spans="19:25">
      <c r="S715" s="7"/>
      <c r="T715" s="7"/>
      <c r="U715" s="7"/>
      <c r="V715" s="7"/>
      <c r="W715" s="7"/>
      <c r="X715" s="7"/>
      <c r="Y715" s="9" t="s">
        <v>1220</v>
      </c>
    </row>
    <row r="716" spans="19:25">
      <c r="S716" s="7"/>
      <c r="T716" s="7"/>
      <c r="U716" s="7"/>
      <c r="V716" s="7"/>
      <c r="W716" s="7"/>
      <c r="X716" s="7"/>
      <c r="Y716" s="9" t="s">
        <v>1221</v>
      </c>
    </row>
    <row r="717" spans="19:25">
      <c r="S717" s="7"/>
      <c r="T717" s="7"/>
      <c r="U717" s="7"/>
      <c r="V717" s="7"/>
      <c r="W717" s="7"/>
      <c r="X717" s="7"/>
      <c r="Y717" s="9" t="s">
        <v>1222</v>
      </c>
    </row>
    <row r="718" spans="19:25">
      <c r="S718" s="7"/>
      <c r="T718" s="7"/>
      <c r="U718" s="7"/>
      <c r="V718" s="7"/>
      <c r="W718" s="7"/>
      <c r="X718" s="7"/>
      <c r="Y718" s="9" t="s">
        <v>1223</v>
      </c>
    </row>
    <row r="719" spans="19:25">
      <c r="S719" s="7"/>
      <c r="T719" s="7"/>
      <c r="U719" s="7"/>
      <c r="V719" s="7"/>
      <c r="W719" s="7"/>
      <c r="X719" s="7"/>
      <c r="Y719" s="9" t="s">
        <v>1224</v>
      </c>
    </row>
    <row r="720" spans="19:25">
      <c r="S720" s="7"/>
      <c r="T720" s="7"/>
      <c r="U720" s="7"/>
      <c r="V720" s="7"/>
      <c r="W720" s="7"/>
      <c r="X720" s="7"/>
      <c r="Y720" s="9" t="s">
        <v>1225</v>
      </c>
    </row>
    <row r="721" spans="19:25">
      <c r="S721" s="7"/>
      <c r="T721" s="7"/>
      <c r="U721" s="7"/>
      <c r="V721" s="7"/>
      <c r="W721" s="7"/>
      <c r="X721" s="7"/>
      <c r="Y721" s="9" t="s">
        <v>1226</v>
      </c>
    </row>
    <row r="722" spans="19:25">
      <c r="S722" s="7"/>
      <c r="T722" s="7"/>
      <c r="U722" s="7"/>
      <c r="V722" s="7"/>
      <c r="W722" s="7"/>
      <c r="X722" s="7"/>
      <c r="Y722" s="9" t="s">
        <v>1227</v>
      </c>
    </row>
    <row r="723" spans="19:25">
      <c r="S723" s="7"/>
      <c r="T723" s="7"/>
      <c r="U723" s="7"/>
      <c r="V723" s="7"/>
      <c r="W723" s="7"/>
      <c r="X723" s="7"/>
      <c r="Y723" s="9" t="s">
        <v>1228</v>
      </c>
    </row>
    <row r="724" spans="19:25">
      <c r="S724" s="7"/>
      <c r="T724" s="7"/>
      <c r="U724" s="7"/>
      <c r="V724" s="7"/>
      <c r="W724" s="7"/>
      <c r="X724" s="7"/>
      <c r="Y724" s="9" t="s">
        <v>1229</v>
      </c>
    </row>
    <row r="725" spans="19:25">
      <c r="S725" s="7"/>
      <c r="T725" s="7"/>
      <c r="U725" s="7"/>
      <c r="V725" s="7"/>
      <c r="W725" s="7"/>
      <c r="X725" s="7"/>
      <c r="Y725" s="9" t="s">
        <v>1230</v>
      </c>
    </row>
    <row r="726" spans="19:25">
      <c r="S726" s="7"/>
      <c r="T726" s="7"/>
      <c r="U726" s="7"/>
      <c r="V726" s="7"/>
      <c r="W726" s="7"/>
      <c r="X726" s="7"/>
      <c r="Y726" s="9" t="s">
        <v>1231</v>
      </c>
    </row>
    <row r="727" spans="19:25">
      <c r="S727" s="7"/>
      <c r="T727" s="7"/>
      <c r="U727" s="7"/>
      <c r="V727" s="7"/>
      <c r="W727" s="7"/>
      <c r="X727" s="7"/>
      <c r="Y727" s="9" t="s">
        <v>1232</v>
      </c>
    </row>
    <row r="728" spans="19:25">
      <c r="S728" s="7"/>
      <c r="T728" s="7"/>
      <c r="U728" s="7"/>
      <c r="V728" s="7"/>
      <c r="W728" s="7"/>
      <c r="X728" s="7"/>
      <c r="Y728" s="9" t="s">
        <v>1233</v>
      </c>
    </row>
    <row r="729" spans="19:25">
      <c r="S729" s="7"/>
      <c r="T729" s="7"/>
      <c r="U729" s="7"/>
      <c r="V729" s="7"/>
      <c r="W729" s="7"/>
      <c r="X729" s="7"/>
      <c r="Y729" s="9" t="s">
        <v>1234</v>
      </c>
    </row>
    <row r="730" spans="19:25">
      <c r="S730" s="7"/>
      <c r="T730" s="7"/>
      <c r="U730" s="7"/>
      <c r="V730" s="7"/>
      <c r="W730" s="7"/>
      <c r="X730" s="7"/>
      <c r="Y730" s="9" t="s">
        <v>1235</v>
      </c>
    </row>
    <row r="731" spans="19:25">
      <c r="S731" s="7"/>
      <c r="T731" s="7"/>
      <c r="U731" s="7"/>
      <c r="V731" s="7"/>
      <c r="W731" s="7"/>
      <c r="X731" s="7"/>
      <c r="Y731" s="9" t="s">
        <v>1236</v>
      </c>
    </row>
    <row r="732" spans="19:25">
      <c r="S732" s="7"/>
      <c r="T732" s="7"/>
      <c r="U732" s="7"/>
      <c r="V732" s="7"/>
      <c r="W732" s="7"/>
      <c r="X732" s="7"/>
      <c r="Y732" s="9" t="s">
        <v>1237</v>
      </c>
    </row>
    <row r="733" spans="19:25">
      <c r="S733" s="7"/>
      <c r="T733" s="7"/>
      <c r="U733" s="7"/>
      <c r="V733" s="7"/>
      <c r="W733" s="7"/>
      <c r="X733" s="7"/>
      <c r="Y733" s="9" t="s">
        <v>1238</v>
      </c>
    </row>
    <row r="734" spans="19:25">
      <c r="S734" s="7"/>
      <c r="T734" s="7"/>
      <c r="U734" s="7"/>
      <c r="V734" s="7"/>
      <c r="W734" s="7"/>
      <c r="X734" s="7"/>
      <c r="Y734" s="9" t="s">
        <v>1239</v>
      </c>
    </row>
    <row r="735" spans="19:25">
      <c r="S735" s="7"/>
      <c r="T735" s="7"/>
      <c r="U735" s="7"/>
      <c r="V735" s="7"/>
      <c r="W735" s="7"/>
      <c r="X735" s="7"/>
      <c r="Y735" s="9" t="s">
        <v>1240</v>
      </c>
    </row>
    <row r="736" spans="19:25">
      <c r="S736" s="7"/>
      <c r="T736" s="7"/>
      <c r="U736" s="7"/>
      <c r="V736" s="7"/>
      <c r="W736" s="7"/>
      <c r="X736" s="7"/>
      <c r="Y736" s="9" t="s">
        <v>1241</v>
      </c>
    </row>
    <row r="737" spans="19:25">
      <c r="S737" s="7"/>
      <c r="T737" s="7"/>
      <c r="U737" s="7"/>
      <c r="V737" s="7"/>
      <c r="W737" s="7"/>
      <c r="X737" s="7"/>
      <c r="Y737" s="9" t="s">
        <v>1242</v>
      </c>
    </row>
    <row r="738" spans="19:25">
      <c r="S738" s="7"/>
      <c r="T738" s="7"/>
      <c r="U738" s="7"/>
      <c r="V738" s="7"/>
      <c r="W738" s="7"/>
      <c r="X738" s="7"/>
      <c r="Y738" s="9" t="s">
        <v>1243</v>
      </c>
    </row>
    <row r="739" spans="19:25">
      <c r="S739" s="7"/>
      <c r="T739" s="7"/>
      <c r="U739" s="7"/>
      <c r="V739" s="7"/>
      <c r="W739" s="7"/>
      <c r="X739" s="7"/>
      <c r="Y739" s="9" t="s">
        <v>1244</v>
      </c>
    </row>
    <row r="740" spans="19:25">
      <c r="S740" s="7"/>
      <c r="T740" s="7"/>
      <c r="U740" s="7"/>
      <c r="V740" s="7"/>
      <c r="W740" s="7"/>
      <c r="X740" s="7"/>
      <c r="Y740" s="9" t="s">
        <v>1245</v>
      </c>
    </row>
    <row r="741" spans="19:25">
      <c r="S741" s="7"/>
      <c r="T741" s="7"/>
      <c r="U741" s="7"/>
      <c r="V741" s="7"/>
      <c r="W741" s="7"/>
      <c r="X741" s="7"/>
      <c r="Y741" s="9" t="s">
        <v>1246</v>
      </c>
    </row>
    <row r="742" spans="19:25">
      <c r="S742" s="7"/>
      <c r="T742" s="7"/>
      <c r="U742" s="7"/>
      <c r="V742" s="7"/>
      <c r="W742" s="7"/>
      <c r="X742" s="7"/>
      <c r="Y742" s="9" t="s">
        <v>1247</v>
      </c>
    </row>
    <row r="743" spans="19:25">
      <c r="S743" s="7"/>
      <c r="T743" s="7"/>
      <c r="U743" s="7"/>
      <c r="V743" s="7"/>
      <c r="W743" s="7"/>
      <c r="X743" s="7"/>
      <c r="Y743" s="9" t="s">
        <v>1248</v>
      </c>
    </row>
    <row r="744" spans="19:25">
      <c r="S744" s="7"/>
      <c r="T744" s="7"/>
      <c r="U744" s="7"/>
      <c r="V744" s="7"/>
      <c r="W744" s="7"/>
      <c r="X744" s="7"/>
      <c r="Y744" s="9" t="s">
        <v>1249</v>
      </c>
    </row>
    <row r="745" spans="19:25">
      <c r="S745" s="7"/>
      <c r="T745" s="7"/>
      <c r="U745" s="7"/>
      <c r="V745" s="7"/>
      <c r="W745" s="7"/>
      <c r="X745" s="7"/>
      <c r="Y745" s="9" t="s">
        <v>1250</v>
      </c>
    </row>
    <row r="746" spans="19:25">
      <c r="S746" s="7"/>
      <c r="T746" s="7"/>
      <c r="U746" s="7"/>
      <c r="V746" s="7"/>
      <c r="W746" s="7"/>
      <c r="X746" s="7"/>
      <c r="Y746" s="9" t="s">
        <v>1251</v>
      </c>
    </row>
    <row r="747" spans="19:25">
      <c r="S747" s="7"/>
      <c r="T747" s="7"/>
      <c r="U747" s="7"/>
      <c r="V747" s="7"/>
      <c r="W747" s="7"/>
      <c r="X747" s="7"/>
      <c r="Y747" s="9" t="s">
        <v>1252</v>
      </c>
    </row>
    <row r="748" spans="19:25">
      <c r="S748" s="7"/>
      <c r="T748" s="7"/>
      <c r="U748" s="7"/>
      <c r="V748" s="7"/>
      <c r="W748" s="7"/>
      <c r="X748" s="7"/>
      <c r="Y748" s="9" t="s">
        <v>1253</v>
      </c>
    </row>
    <row r="749" spans="19:25">
      <c r="S749" s="7"/>
      <c r="T749" s="7"/>
      <c r="U749" s="7"/>
      <c r="V749" s="7"/>
      <c r="W749" s="7"/>
      <c r="X749" s="7"/>
      <c r="Y749" s="9" t="s">
        <v>1254</v>
      </c>
    </row>
    <row r="750" spans="19:25">
      <c r="S750" s="7"/>
      <c r="T750" s="7"/>
      <c r="U750" s="7"/>
      <c r="V750" s="7"/>
      <c r="W750" s="7"/>
      <c r="X750" s="7"/>
      <c r="Y750" s="9" t="s">
        <v>1255</v>
      </c>
    </row>
    <row r="751" spans="19:25">
      <c r="S751" s="7"/>
      <c r="T751" s="7"/>
      <c r="U751" s="7"/>
      <c r="V751" s="7"/>
      <c r="W751" s="7"/>
      <c r="X751" s="7"/>
      <c r="Y751" s="9" t="s">
        <v>1256</v>
      </c>
    </row>
    <row r="752" spans="19:25">
      <c r="S752" s="7"/>
      <c r="T752" s="7"/>
      <c r="U752" s="7"/>
      <c r="V752" s="7"/>
      <c r="W752" s="7"/>
      <c r="X752" s="7"/>
      <c r="Y752" s="9" t="s">
        <v>1257</v>
      </c>
    </row>
    <row r="753" spans="19:25">
      <c r="S753" s="7"/>
      <c r="T753" s="7"/>
      <c r="U753" s="7"/>
      <c r="V753" s="7"/>
      <c r="W753" s="7"/>
      <c r="X753" s="7"/>
      <c r="Y753" s="9" t="s">
        <v>1258</v>
      </c>
    </row>
    <row r="754" spans="19:25">
      <c r="S754" s="7"/>
      <c r="T754" s="7"/>
      <c r="U754" s="7"/>
      <c r="V754" s="7"/>
      <c r="W754" s="7"/>
      <c r="X754" s="7"/>
      <c r="Y754" s="9" t="s">
        <v>1259</v>
      </c>
    </row>
    <row r="755" spans="19:25">
      <c r="S755" s="7"/>
      <c r="T755" s="7"/>
      <c r="U755" s="7"/>
      <c r="V755" s="7"/>
      <c r="W755" s="7"/>
      <c r="X755" s="7"/>
      <c r="Y755" s="9" t="s">
        <v>1260</v>
      </c>
    </row>
    <row r="756" spans="19:25">
      <c r="S756" s="7"/>
      <c r="T756" s="7"/>
      <c r="U756" s="7"/>
      <c r="V756" s="7"/>
      <c r="W756" s="7"/>
      <c r="X756" s="7"/>
      <c r="Y756" s="9" t="s">
        <v>1261</v>
      </c>
    </row>
    <row r="757" spans="19:25">
      <c r="S757" s="7"/>
      <c r="T757" s="7"/>
      <c r="U757" s="7"/>
      <c r="V757" s="7"/>
      <c r="W757" s="7"/>
      <c r="X757" s="7"/>
      <c r="Y757" s="9" t="s">
        <v>1262</v>
      </c>
    </row>
    <row r="758" spans="19:25">
      <c r="S758" s="7"/>
      <c r="T758" s="7"/>
      <c r="U758" s="7"/>
      <c r="V758" s="7"/>
      <c r="W758" s="7"/>
      <c r="X758" s="7"/>
      <c r="Y758" s="9" t="s">
        <v>1263</v>
      </c>
    </row>
    <row r="759" spans="19:25">
      <c r="S759" s="7"/>
      <c r="T759" s="7"/>
      <c r="U759" s="7"/>
      <c r="V759" s="7"/>
      <c r="W759" s="7"/>
      <c r="X759" s="7"/>
      <c r="Y759" s="9" t="s">
        <v>1264</v>
      </c>
    </row>
    <row r="760" spans="19:25">
      <c r="S760" s="7"/>
      <c r="T760" s="7"/>
      <c r="U760" s="7"/>
      <c r="V760" s="7"/>
      <c r="W760" s="7"/>
      <c r="X760" s="7"/>
      <c r="Y760" s="9" t="s">
        <v>1265</v>
      </c>
    </row>
    <row r="761" spans="19:25">
      <c r="S761" s="7"/>
      <c r="T761" s="7"/>
      <c r="U761" s="7"/>
      <c r="V761" s="7"/>
      <c r="W761" s="7"/>
      <c r="X761" s="7"/>
      <c r="Y761" s="9" t="s">
        <v>1266</v>
      </c>
    </row>
    <row r="762" spans="19:25">
      <c r="S762" s="7"/>
      <c r="T762" s="7"/>
      <c r="U762" s="7"/>
      <c r="V762" s="7"/>
      <c r="W762" s="7"/>
      <c r="X762" s="7"/>
      <c r="Y762" s="9" t="s">
        <v>1267</v>
      </c>
    </row>
    <row r="763" spans="19:25">
      <c r="S763" s="7"/>
      <c r="T763" s="7"/>
      <c r="U763" s="7"/>
      <c r="V763" s="7"/>
      <c r="W763" s="7"/>
      <c r="X763" s="7"/>
      <c r="Y763" s="9" t="s">
        <v>1268</v>
      </c>
    </row>
    <row r="764" spans="19:25">
      <c r="S764" s="7"/>
      <c r="T764" s="7"/>
      <c r="U764" s="7"/>
      <c r="V764" s="7"/>
      <c r="W764" s="7"/>
      <c r="X764" s="7"/>
      <c r="Y764" s="9" t="s">
        <v>1269</v>
      </c>
    </row>
    <row r="765" spans="19:25">
      <c r="S765" s="7"/>
      <c r="T765" s="7"/>
      <c r="U765" s="7"/>
      <c r="V765" s="7"/>
      <c r="W765" s="7"/>
      <c r="X765" s="7"/>
      <c r="Y765" s="9" t="s">
        <v>1270</v>
      </c>
    </row>
    <row r="766" spans="19:25">
      <c r="S766" s="7"/>
      <c r="T766" s="7"/>
      <c r="U766" s="7"/>
      <c r="V766" s="7"/>
      <c r="W766" s="7"/>
      <c r="X766" s="7"/>
      <c r="Y766" s="9" t="s">
        <v>1271</v>
      </c>
    </row>
    <row r="767" spans="19:25">
      <c r="S767" s="7"/>
      <c r="T767" s="7"/>
      <c r="U767" s="7"/>
      <c r="V767" s="7"/>
      <c r="W767" s="7"/>
      <c r="X767" s="7"/>
      <c r="Y767" s="9" t="s">
        <v>1272</v>
      </c>
    </row>
    <row r="768" spans="19:25">
      <c r="S768" s="7"/>
      <c r="T768" s="7"/>
      <c r="U768" s="7"/>
      <c r="V768" s="7"/>
      <c r="W768" s="7"/>
      <c r="X768" s="7"/>
      <c r="Y768" s="9" t="s">
        <v>1273</v>
      </c>
    </row>
    <row r="769" spans="19:25">
      <c r="S769" s="7"/>
      <c r="T769" s="7"/>
      <c r="U769" s="7"/>
      <c r="V769" s="7"/>
      <c r="W769" s="7"/>
      <c r="X769" s="7"/>
      <c r="Y769" s="9" t="s">
        <v>1274</v>
      </c>
    </row>
    <row r="770" spans="19:25">
      <c r="S770" s="7"/>
      <c r="T770" s="7"/>
      <c r="U770" s="7"/>
      <c r="V770" s="7"/>
      <c r="W770" s="7"/>
      <c r="X770" s="7"/>
      <c r="Y770" s="9" t="s">
        <v>1275</v>
      </c>
    </row>
    <row r="771" spans="19:25">
      <c r="S771" s="7"/>
      <c r="T771" s="7"/>
      <c r="U771" s="7"/>
      <c r="V771" s="7"/>
      <c r="W771" s="7"/>
      <c r="X771" s="7"/>
      <c r="Y771" s="9" t="s">
        <v>1276</v>
      </c>
    </row>
    <row r="772" spans="19:25">
      <c r="S772" s="7"/>
      <c r="T772" s="7"/>
      <c r="U772" s="7"/>
      <c r="V772" s="7"/>
      <c r="W772" s="7"/>
      <c r="X772" s="7"/>
      <c r="Y772" s="9" t="s">
        <v>1277</v>
      </c>
    </row>
    <row r="773" spans="19:25">
      <c r="S773" s="7"/>
      <c r="T773" s="7"/>
      <c r="U773" s="7"/>
      <c r="V773" s="7"/>
      <c r="W773" s="7"/>
      <c r="X773" s="7"/>
      <c r="Y773" s="9" t="s">
        <v>1278</v>
      </c>
    </row>
    <row r="774" spans="19:25">
      <c r="S774" s="7"/>
      <c r="T774" s="7"/>
      <c r="U774" s="7"/>
      <c r="V774" s="7"/>
      <c r="W774" s="7"/>
      <c r="X774" s="7"/>
      <c r="Y774" s="9" t="s">
        <v>1279</v>
      </c>
    </row>
    <row r="775" spans="19:25">
      <c r="S775" s="7"/>
      <c r="T775" s="7"/>
      <c r="U775" s="7"/>
      <c r="V775" s="7"/>
      <c r="W775" s="7"/>
      <c r="X775" s="7"/>
      <c r="Y775" s="9" t="s">
        <v>1280</v>
      </c>
    </row>
    <row r="776" spans="19:25">
      <c r="S776" s="7"/>
      <c r="T776" s="7"/>
      <c r="U776" s="7"/>
      <c r="V776" s="7"/>
      <c r="W776" s="7"/>
      <c r="X776" s="7"/>
      <c r="Y776" s="9" t="s">
        <v>1281</v>
      </c>
    </row>
    <row r="777" spans="19:25">
      <c r="S777" s="7"/>
      <c r="T777" s="7"/>
      <c r="U777" s="7"/>
      <c r="V777" s="7"/>
      <c r="W777" s="7"/>
      <c r="X777" s="7"/>
      <c r="Y777" s="9" t="s">
        <v>1282</v>
      </c>
    </row>
    <row r="778" spans="19:25">
      <c r="S778" s="7"/>
      <c r="T778" s="7"/>
      <c r="U778" s="7"/>
      <c r="V778" s="7"/>
      <c r="W778" s="7"/>
      <c r="X778" s="7"/>
      <c r="Y778" s="9" t="s">
        <v>1283</v>
      </c>
    </row>
    <row r="779" spans="19:25">
      <c r="S779" s="7"/>
      <c r="T779" s="7"/>
      <c r="U779" s="7"/>
      <c r="V779" s="7"/>
      <c r="W779" s="7"/>
      <c r="X779" s="7"/>
      <c r="Y779" s="9" t="s">
        <v>1284</v>
      </c>
    </row>
    <row r="780" spans="19:25">
      <c r="S780" s="7"/>
      <c r="T780" s="7"/>
      <c r="U780" s="7"/>
      <c r="V780" s="7"/>
      <c r="W780" s="7"/>
      <c r="X780" s="7"/>
      <c r="Y780" s="9" t="s">
        <v>1285</v>
      </c>
    </row>
    <row r="781" spans="19:25">
      <c r="S781" s="7"/>
      <c r="T781" s="7"/>
      <c r="U781" s="7"/>
      <c r="V781" s="7"/>
      <c r="W781" s="7"/>
      <c r="X781" s="7"/>
      <c r="Y781" s="9" t="s">
        <v>1286</v>
      </c>
    </row>
    <row r="782" spans="19:25">
      <c r="S782" s="7"/>
      <c r="T782" s="7"/>
      <c r="U782" s="7"/>
      <c r="V782" s="7"/>
      <c r="W782" s="7"/>
      <c r="X782" s="7"/>
      <c r="Y782" s="9" t="s">
        <v>1287</v>
      </c>
    </row>
    <row r="783" spans="19:25">
      <c r="S783" s="7"/>
      <c r="T783" s="7"/>
      <c r="U783" s="7"/>
      <c r="V783" s="7"/>
      <c r="W783" s="7"/>
      <c r="X783" s="7"/>
      <c r="Y783" s="9" t="s">
        <v>1288</v>
      </c>
    </row>
    <row r="784" spans="19:25">
      <c r="S784" s="7"/>
      <c r="T784" s="7"/>
      <c r="U784" s="7"/>
      <c r="V784" s="7"/>
      <c r="W784" s="7"/>
      <c r="X784" s="7"/>
      <c r="Y784" s="9" t="s">
        <v>1289</v>
      </c>
    </row>
    <row r="785" spans="19:25">
      <c r="S785" s="7"/>
      <c r="T785" s="7"/>
      <c r="U785" s="7"/>
      <c r="V785" s="7"/>
      <c r="W785" s="7"/>
      <c r="X785" s="7"/>
      <c r="Y785" s="9" t="s">
        <v>1290</v>
      </c>
    </row>
    <row r="786" spans="19:25">
      <c r="S786" s="7"/>
      <c r="T786" s="7"/>
      <c r="U786" s="7"/>
      <c r="V786" s="7"/>
      <c r="W786" s="7"/>
      <c r="X786" s="7"/>
      <c r="Y786" s="9" t="s">
        <v>1291</v>
      </c>
    </row>
    <row r="787" spans="19:25">
      <c r="S787" s="7"/>
      <c r="T787" s="7"/>
      <c r="U787" s="7"/>
      <c r="V787" s="7"/>
      <c r="W787" s="7"/>
      <c r="X787" s="7"/>
      <c r="Y787" s="9" t="s">
        <v>1292</v>
      </c>
    </row>
    <row r="788" spans="19:25">
      <c r="S788" s="7"/>
      <c r="T788" s="7"/>
      <c r="U788" s="7"/>
      <c r="V788" s="7"/>
      <c r="W788" s="7"/>
      <c r="X788" s="7"/>
      <c r="Y788" s="9" t="s">
        <v>1293</v>
      </c>
    </row>
    <row r="789" spans="19:25">
      <c r="S789" s="7"/>
      <c r="T789" s="7"/>
      <c r="U789" s="7"/>
      <c r="V789" s="7"/>
      <c r="W789" s="7"/>
      <c r="X789" s="7"/>
      <c r="Y789" s="9" t="s">
        <v>1294</v>
      </c>
    </row>
    <row r="790" spans="19:25">
      <c r="S790" s="7"/>
      <c r="T790" s="7"/>
      <c r="U790" s="7"/>
      <c r="V790" s="7"/>
      <c r="W790" s="7"/>
      <c r="X790" s="7"/>
      <c r="Y790" s="9" t="s">
        <v>1295</v>
      </c>
    </row>
    <row r="791" spans="19:25">
      <c r="S791" s="7"/>
      <c r="T791" s="7"/>
      <c r="U791" s="7"/>
      <c r="V791" s="7"/>
      <c r="W791" s="7"/>
      <c r="X791" s="7"/>
      <c r="Y791" s="9" t="s">
        <v>1296</v>
      </c>
    </row>
    <row r="792" spans="19:25">
      <c r="S792" s="7"/>
      <c r="T792" s="7"/>
      <c r="U792" s="7"/>
      <c r="V792" s="7"/>
      <c r="W792" s="7"/>
      <c r="X792" s="7"/>
      <c r="Y792" s="9" t="s">
        <v>1297</v>
      </c>
    </row>
    <row r="793" spans="19:25">
      <c r="S793" s="7"/>
      <c r="T793" s="7"/>
      <c r="U793" s="7"/>
      <c r="V793" s="7"/>
      <c r="W793" s="7"/>
      <c r="X793" s="7"/>
      <c r="Y793" s="9" t="s">
        <v>1298</v>
      </c>
    </row>
    <row r="794" spans="19:25">
      <c r="S794" s="7"/>
      <c r="T794" s="7"/>
      <c r="U794" s="7"/>
      <c r="V794" s="7"/>
      <c r="W794" s="7"/>
      <c r="X794" s="7"/>
      <c r="Y794" s="9" t="s">
        <v>1299</v>
      </c>
    </row>
    <row r="795" spans="19:25">
      <c r="S795" s="7"/>
      <c r="T795" s="7"/>
      <c r="U795" s="7"/>
      <c r="V795" s="7"/>
      <c r="W795" s="7"/>
      <c r="X795" s="7"/>
      <c r="Y795" s="9" t="s">
        <v>1300</v>
      </c>
    </row>
    <row r="796" spans="19:25">
      <c r="S796" s="7"/>
      <c r="T796" s="7"/>
      <c r="U796" s="7"/>
      <c r="V796" s="7"/>
      <c r="W796" s="7"/>
      <c r="X796" s="7"/>
      <c r="Y796" s="9" t="s">
        <v>1301</v>
      </c>
    </row>
    <row r="797" spans="19:25">
      <c r="S797" s="7"/>
      <c r="T797" s="7"/>
      <c r="U797" s="7"/>
      <c r="V797" s="7"/>
      <c r="W797" s="7"/>
      <c r="X797" s="7"/>
      <c r="Y797" s="9" t="s">
        <v>1302</v>
      </c>
    </row>
    <row r="798" spans="19:25">
      <c r="S798" s="7"/>
      <c r="T798" s="7"/>
      <c r="U798" s="7"/>
      <c r="V798" s="7"/>
      <c r="W798" s="7"/>
      <c r="X798" s="7"/>
      <c r="Y798" s="9" t="s">
        <v>1303</v>
      </c>
    </row>
    <row r="799" spans="19:25">
      <c r="S799" s="7"/>
      <c r="T799" s="7"/>
      <c r="U799" s="7"/>
      <c r="V799" s="7"/>
      <c r="W799" s="7"/>
      <c r="X799" s="7"/>
      <c r="Y799" s="9" t="s">
        <v>1304</v>
      </c>
    </row>
    <row r="800" spans="19:25">
      <c r="S800" s="7"/>
      <c r="T800" s="7"/>
      <c r="U800" s="7"/>
      <c r="V800" s="7"/>
      <c r="W800" s="7"/>
      <c r="X800" s="7"/>
      <c r="Y800" s="9" t="s">
        <v>1305</v>
      </c>
    </row>
    <row r="801" spans="19:25">
      <c r="S801" s="7"/>
      <c r="T801" s="7"/>
      <c r="U801" s="7"/>
      <c r="V801" s="7"/>
      <c r="W801" s="7"/>
      <c r="X801" s="7"/>
      <c r="Y801" s="9" t="s">
        <v>1306</v>
      </c>
    </row>
    <row r="802" spans="19:25">
      <c r="S802" s="7"/>
      <c r="T802" s="7"/>
      <c r="U802" s="7"/>
      <c r="V802" s="7"/>
      <c r="W802" s="7"/>
      <c r="X802" s="7"/>
      <c r="Y802" s="9" t="s">
        <v>1307</v>
      </c>
    </row>
    <row r="803" spans="19:25">
      <c r="S803" s="7"/>
      <c r="T803" s="7"/>
      <c r="U803" s="7"/>
      <c r="V803" s="7"/>
      <c r="W803" s="7"/>
      <c r="X803" s="7"/>
      <c r="Y803" s="9" t="s">
        <v>1308</v>
      </c>
    </row>
    <row r="804" spans="19:25">
      <c r="S804" s="7"/>
      <c r="T804" s="7"/>
      <c r="U804" s="7"/>
      <c r="V804" s="7"/>
      <c r="W804" s="7"/>
      <c r="X804" s="7"/>
      <c r="Y804" s="9" t="s">
        <v>1309</v>
      </c>
    </row>
    <row r="805" spans="19:25">
      <c r="S805" s="7"/>
      <c r="T805" s="7"/>
      <c r="U805" s="7"/>
      <c r="V805" s="7"/>
      <c r="W805" s="7"/>
      <c r="X805" s="7"/>
      <c r="Y805" s="9" t="s">
        <v>1310</v>
      </c>
    </row>
    <row r="806" spans="19:25">
      <c r="S806" s="7"/>
      <c r="T806" s="7"/>
      <c r="U806" s="7"/>
      <c r="V806" s="7"/>
      <c r="W806" s="7"/>
      <c r="X806" s="7"/>
      <c r="Y806" s="9" t="s">
        <v>1311</v>
      </c>
    </row>
    <row r="807" spans="19:25">
      <c r="S807" s="7"/>
      <c r="T807" s="7"/>
      <c r="U807" s="7"/>
      <c r="V807" s="7"/>
      <c r="W807" s="7"/>
      <c r="X807" s="7"/>
      <c r="Y807" s="9" t="s">
        <v>1312</v>
      </c>
    </row>
    <row r="808" spans="19:25">
      <c r="S808" s="7"/>
      <c r="T808" s="7"/>
      <c r="U808" s="7"/>
      <c r="V808" s="7"/>
      <c r="W808" s="7"/>
      <c r="X808" s="7"/>
      <c r="Y808" s="9" t="s">
        <v>1313</v>
      </c>
    </row>
    <row r="809" spans="19:25">
      <c r="S809" s="7"/>
      <c r="T809" s="7"/>
      <c r="U809" s="7"/>
      <c r="V809" s="7"/>
      <c r="W809" s="7"/>
      <c r="X809" s="7"/>
      <c r="Y809" s="9" t="s">
        <v>1314</v>
      </c>
    </row>
    <row r="810" spans="19:25">
      <c r="S810" s="7"/>
      <c r="T810" s="7"/>
      <c r="U810" s="7"/>
      <c r="V810" s="7"/>
      <c r="W810" s="7"/>
      <c r="X810" s="7"/>
      <c r="Y810" s="9" t="s">
        <v>1315</v>
      </c>
    </row>
    <row r="811" spans="19:25">
      <c r="S811" s="7"/>
      <c r="T811" s="7"/>
      <c r="U811" s="7"/>
      <c r="V811" s="7"/>
      <c r="W811" s="7"/>
      <c r="X811" s="7"/>
      <c r="Y811" s="9" t="s">
        <v>1316</v>
      </c>
    </row>
    <row r="812" spans="19:25">
      <c r="S812" s="7"/>
      <c r="T812" s="7"/>
      <c r="U812" s="7"/>
      <c r="V812" s="7"/>
      <c r="W812" s="7"/>
      <c r="X812" s="7"/>
      <c r="Y812" s="9" t="s">
        <v>1317</v>
      </c>
    </row>
    <row r="813" spans="19:25">
      <c r="S813" s="7"/>
      <c r="T813" s="7"/>
      <c r="U813" s="7"/>
      <c r="V813" s="7"/>
      <c r="W813" s="7"/>
      <c r="X813" s="7"/>
      <c r="Y813" s="9" t="s">
        <v>1318</v>
      </c>
    </row>
    <row r="814" spans="19:25">
      <c r="S814" s="7"/>
      <c r="T814" s="7"/>
      <c r="U814" s="7"/>
      <c r="V814" s="7"/>
      <c r="W814" s="7"/>
      <c r="X814" s="7"/>
      <c r="Y814" s="9" t="s">
        <v>1319</v>
      </c>
    </row>
    <row r="815" spans="19:25">
      <c r="S815" s="7"/>
      <c r="T815" s="7"/>
      <c r="U815" s="7"/>
      <c r="V815" s="7"/>
      <c r="W815" s="7"/>
      <c r="X815" s="7"/>
      <c r="Y815" s="9" t="s">
        <v>1320</v>
      </c>
    </row>
    <row r="816" spans="19:25">
      <c r="S816" s="7"/>
      <c r="T816" s="7"/>
      <c r="U816" s="7"/>
      <c r="V816" s="7"/>
      <c r="W816" s="7"/>
      <c r="X816" s="7"/>
      <c r="Y816" s="9" t="s">
        <v>1321</v>
      </c>
    </row>
    <row r="817" spans="19:25">
      <c r="S817" s="7"/>
      <c r="T817" s="7"/>
      <c r="U817" s="7"/>
      <c r="V817" s="7"/>
      <c r="W817" s="7"/>
      <c r="X817" s="7"/>
      <c r="Y817" s="9" t="s">
        <v>1322</v>
      </c>
    </row>
    <row r="818" spans="19:25">
      <c r="S818" s="7"/>
      <c r="T818" s="7"/>
      <c r="U818" s="7"/>
      <c r="V818" s="7"/>
      <c r="W818" s="7"/>
      <c r="X818" s="7"/>
      <c r="Y818" s="9" t="s">
        <v>1323</v>
      </c>
    </row>
    <row r="819" spans="19:25">
      <c r="S819" s="7"/>
      <c r="T819" s="7"/>
      <c r="U819" s="7"/>
      <c r="V819" s="7"/>
      <c r="W819" s="7"/>
      <c r="X819" s="7"/>
      <c r="Y819" s="9" t="s">
        <v>1324</v>
      </c>
    </row>
    <row r="820" spans="19:25">
      <c r="S820" s="7"/>
      <c r="T820" s="7"/>
      <c r="U820" s="7"/>
      <c r="V820" s="7"/>
      <c r="W820" s="7"/>
      <c r="X820" s="7"/>
      <c r="Y820" s="9" t="s">
        <v>1325</v>
      </c>
    </row>
    <row r="821" spans="19:25">
      <c r="S821" s="7"/>
      <c r="T821" s="7"/>
      <c r="U821" s="7"/>
      <c r="V821" s="7"/>
      <c r="W821" s="7"/>
      <c r="X821" s="7"/>
      <c r="Y821" s="9" t="s">
        <v>1326</v>
      </c>
    </row>
    <row r="822" spans="19:25">
      <c r="S822" s="7"/>
      <c r="T822" s="7"/>
      <c r="U822" s="7"/>
      <c r="V822" s="7"/>
      <c r="W822" s="7"/>
      <c r="X822" s="7"/>
      <c r="Y822" s="9" t="s">
        <v>1327</v>
      </c>
    </row>
    <row r="823" spans="19:25">
      <c r="S823" s="7"/>
      <c r="T823" s="7"/>
      <c r="U823" s="7"/>
      <c r="V823" s="7"/>
      <c r="W823" s="7"/>
      <c r="X823" s="7"/>
      <c r="Y823" s="9" t="s">
        <v>1328</v>
      </c>
    </row>
    <row r="824" spans="19:25">
      <c r="S824" s="7"/>
      <c r="T824" s="7"/>
      <c r="U824" s="7"/>
      <c r="V824" s="7"/>
      <c r="W824" s="7"/>
      <c r="X824" s="7"/>
      <c r="Y824" s="9" t="s">
        <v>1329</v>
      </c>
    </row>
    <row r="825" spans="19:25">
      <c r="S825" s="7"/>
      <c r="T825" s="7"/>
      <c r="U825" s="7"/>
      <c r="V825" s="7"/>
      <c r="W825" s="7"/>
      <c r="X825" s="7"/>
      <c r="Y825" s="9" t="s">
        <v>1330</v>
      </c>
    </row>
    <row r="826" spans="19:25">
      <c r="S826" s="7"/>
      <c r="T826" s="7"/>
      <c r="U826" s="7"/>
      <c r="V826" s="7"/>
      <c r="W826" s="7"/>
      <c r="X826" s="7"/>
      <c r="Y826" s="9" t="s">
        <v>1331</v>
      </c>
    </row>
    <row r="827" spans="19:25">
      <c r="S827" s="7"/>
      <c r="T827" s="7"/>
      <c r="U827" s="7"/>
      <c r="V827" s="7"/>
      <c r="W827" s="7"/>
      <c r="X827" s="7"/>
      <c r="Y827" s="9" t="s">
        <v>1332</v>
      </c>
    </row>
    <row r="828" spans="19:25">
      <c r="S828" s="7"/>
      <c r="T828" s="7"/>
      <c r="U828" s="7"/>
      <c r="V828" s="7"/>
      <c r="W828" s="7"/>
      <c r="X828" s="7"/>
      <c r="Y828" s="9" t="s">
        <v>1333</v>
      </c>
    </row>
    <row r="829" spans="19:25">
      <c r="S829" s="7"/>
      <c r="T829" s="7"/>
      <c r="U829" s="7"/>
      <c r="V829" s="7"/>
      <c r="W829" s="7"/>
      <c r="X829" s="7"/>
      <c r="Y829" s="9" t="s">
        <v>1334</v>
      </c>
    </row>
    <row r="830" spans="19:25">
      <c r="S830" s="7"/>
      <c r="T830" s="7"/>
      <c r="U830" s="7"/>
      <c r="V830" s="7"/>
      <c r="W830" s="7"/>
      <c r="X830" s="7"/>
      <c r="Y830" s="9" t="s">
        <v>1335</v>
      </c>
    </row>
    <row r="831" spans="19:25">
      <c r="S831" s="7"/>
      <c r="T831" s="7"/>
      <c r="U831" s="7"/>
      <c r="V831" s="7"/>
      <c r="W831" s="7"/>
      <c r="X831" s="7"/>
      <c r="Y831" s="9" t="s">
        <v>1336</v>
      </c>
    </row>
    <row r="832" spans="19:25">
      <c r="S832" s="7"/>
      <c r="T832" s="7"/>
      <c r="U832" s="7"/>
      <c r="V832" s="7"/>
      <c r="W832" s="7"/>
      <c r="X832" s="7"/>
      <c r="Y832" s="9" t="s">
        <v>1337</v>
      </c>
    </row>
    <row r="833" spans="19:25">
      <c r="S833" s="7"/>
      <c r="T833" s="7"/>
      <c r="U833" s="7"/>
      <c r="V833" s="7"/>
      <c r="W833" s="7"/>
      <c r="X833" s="7"/>
      <c r="Y833" s="9" t="s">
        <v>1338</v>
      </c>
    </row>
    <row r="834" spans="19:25">
      <c r="S834" s="7"/>
      <c r="T834" s="7"/>
      <c r="U834" s="7"/>
      <c r="V834" s="7"/>
      <c r="W834" s="7"/>
      <c r="X834" s="7"/>
      <c r="Y834" s="9" t="s">
        <v>1339</v>
      </c>
    </row>
    <row r="835" spans="19:25">
      <c r="S835" s="7"/>
      <c r="T835" s="7"/>
      <c r="U835" s="7"/>
      <c r="V835" s="7"/>
      <c r="W835" s="7"/>
      <c r="X835" s="7"/>
      <c r="Y835" s="9" t="s">
        <v>1340</v>
      </c>
    </row>
    <row r="836" spans="19:25">
      <c r="S836" s="7"/>
      <c r="T836" s="7"/>
      <c r="U836" s="7"/>
      <c r="V836" s="7"/>
      <c r="W836" s="7"/>
      <c r="X836" s="7"/>
      <c r="Y836" s="9" t="s">
        <v>1341</v>
      </c>
    </row>
    <row r="837" spans="19:25">
      <c r="S837" s="7"/>
      <c r="T837" s="7"/>
      <c r="U837" s="7"/>
      <c r="V837" s="7"/>
      <c r="W837" s="7"/>
      <c r="X837" s="7"/>
      <c r="Y837" s="9" t="s">
        <v>1342</v>
      </c>
    </row>
    <row r="838" spans="19:25">
      <c r="S838" s="7"/>
      <c r="T838" s="7"/>
      <c r="U838" s="7"/>
      <c r="V838" s="7"/>
      <c r="W838" s="7"/>
      <c r="X838" s="7"/>
      <c r="Y838" s="9" t="s">
        <v>1343</v>
      </c>
    </row>
    <row r="839" spans="19:25">
      <c r="S839" s="7"/>
      <c r="T839" s="7"/>
      <c r="U839" s="7"/>
      <c r="V839" s="7"/>
      <c r="W839" s="7"/>
      <c r="X839" s="7"/>
      <c r="Y839" s="9" t="s">
        <v>1344</v>
      </c>
    </row>
    <row r="840" spans="19:25">
      <c r="S840" s="7"/>
      <c r="T840" s="7"/>
      <c r="U840" s="7"/>
      <c r="V840" s="7"/>
      <c r="W840" s="7"/>
      <c r="X840" s="7"/>
      <c r="Y840" s="9" t="s">
        <v>1345</v>
      </c>
    </row>
    <row r="841" spans="19:25">
      <c r="S841" s="7"/>
      <c r="T841" s="7"/>
      <c r="U841" s="7"/>
      <c r="V841" s="7"/>
      <c r="W841" s="7"/>
      <c r="X841" s="7"/>
      <c r="Y841" s="9" t="s">
        <v>1346</v>
      </c>
    </row>
    <row r="842" spans="19:25">
      <c r="S842" s="7"/>
      <c r="T842" s="7"/>
      <c r="U842" s="7"/>
      <c r="V842" s="7"/>
      <c r="W842" s="7"/>
      <c r="X842" s="7"/>
      <c r="Y842" s="9" t="s">
        <v>1347</v>
      </c>
    </row>
    <row r="843" spans="19:25">
      <c r="S843" s="7"/>
      <c r="T843" s="7"/>
      <c r="U843" s="7"/>
      <c r="V843" s="7"/>
      <c r="W843" s="7"/>
      <c r="X843" s="7"/>
      <c r="Y843" s="9" t="s">
        <v>1348</v>
      </c>
    </row>
    <row r="844" spans="19:25">
      <c r="S844" s="7"/>
      <c r="T844" s="7"/>
      <c r="U844" s="7"/>
      <c r="V844" s="7"/>
      <c r="W844" s="7"/>
      <c r="X844" s="7"/>
      <c r="Y844" s="9" t="s">
        <v>1349</v>
      </c>
    </row>
    <row r="845" spans="19:25">
      <c r="S845" s="7"/>
      <c r="T845" s="7"/>
      <c r="U845" s="7"/>
      <c r="V845" s="7"/>
      <c r="W845" s="7"/>
      <c r="X845" s="7"/>
      <c r="Y845" s="9" t="s">
        <v>1350</v>
      </c>
    </row>
    <row r="846" spans="19:25">
      <c r="S846" s="7"/>
      <c r="T846" s="7"/>
      <c r="U846" s="7"/>
      <c r="V846" s="7"/>
      <c r="W846" s="7"/>
      <c r="X846" s="7"/>
      <c r="Y846" s="9" t="s">
        <v>1351</v>
      </c>
    </row>
    <row r="847" spans="19:25">
      <c r="S847" s="7"/>
      <c r="T847" s="7"/>
      <c r="U847" s="7"/>
      <c r="V847" s="7"/>
      <c r="W847" s="7"/>
      <c r="X847" s="7"/>
      <c r="Y847" s="9" t="s">
        <v>1352</v>
      </c>
    </row>
    <row r="848" spans="19:25">
      <c r="S848" s="7"/>
      <c r="T848" s="7"/>
      <c r="U848" s="7"/>
      <c r="V848" s="7"/>
      <c r="W848" s="7"/>
      <c r="X848" s="7"/>
      <c r="Y848" s="9" t="s">
        <v>1353</v>
      </c>
    </row>
    <row r="849" spans="19:25">
      <c r="S849" s="7"/>
      <c r="T849" s="7"/>
      <c r="U849" s="7"/>
      <c r="V849" s="7"/>
      <c r="W849" s="7"/>
      <c r="X849" s="7"/>
      <c r="Y849" s="9" t="s">
        <v>1354</v>
      </c>
    </row>
    <row r="850" spans="19:25">
      <c r="S850" s="7"/>
      <c r="T850" s="7"/>
      <c r="U850" s="7"/>
      <c r="V850" s="7"/>
      <c r="W850" s="7"/>
      <c r="X850" s="7"/>
      <c r="Y850" s="9" t="s">
        <v>1355</v>
      </c>
    </row>
    <row r="851" spans="19:25">
      <c r="S851" s="7"/>
      <c r="T851" s="7"/>
      <c r="U851" s="7"/>
      <c r="V851" s="7"/>
      <c r="W851" s="7"/>
      <c r="X851" s="7"/>
      <c r="Y851" s="9" t="s">
        <v>1356</v>
      </c>
    </row>
    <row r="852" spans="19:25">
      <c r="S852" s="7"/>
      <c r="T852" s="7"/>
      <c r="U852" s="7"/>
      <c r="V852" s="7"/>
      <c r="W852" s="7"/>
      <c r="X852" s="7"/>
      <c r="Y852" s="9" t="s">
        <v>1357</v>
      </c>
    </row>
    <row r="853" spans="19:25">
      <c r="S853" s="7"/>
      <c r="T853" s="7"/>
      <c r="U853" s="7"/>
      <c r="V853" s="7"/>
      <c r="W853" s="7"/>
      <c r="X853" s="7"/>
      <c r="Y853" s="9" t="s">
        <v>1358</v>
      </c>
    </row>
    <row r="854" spans="19:25">
      <c r="S854" s="7"/>
      <c r="T854" s="7"/>
      <c r="U854" s="7"/>
      <c r="V854" s="7"/>
      <c r="W854" s="7"/>
      <c r="X854" s="7"/>
      <c r="Y854" s="9" t="s">
        <v>1359</v>
      </c>
    </row>
    <row r="855" spans="19:25">
      <c r="S855" s="7"/>
      <c r="T855" s="7"/>
      <c r="U855" s="7"/>
      <c r="V855" s="7"/>
      <c r="W855" s="7"/>
      <c r="X855" s="7"/>
      <c r="Y855" s="9" t="s">
        <v>1360</v>
      </c>
    </row>
    <row r="856" spans="19:25">
      <c r="S856" s="7"/>
      <c r="T856" s="7"/>
      <c r="U856" s="7"/>
      <c r="V856" s="7"/>
      <c r="W856" s="7"/>
      <c r="X856" s="7"/>
      <c r="Y856" s="9" t="s">
        <v>1361</v>
      </c>
    </row>
    <row r="857" spans="19:25">
      <c r="S857" s="7"/>
      <c r="T857" s="7"/>
      <c r="U857" s="7"/>
      <c r="V857" s="7"/>
      <c r="W857" s="7"/>
      <c r="X857" s="7"/>
      <c r="Y857" s="9" t="s">
        <v>1362</v>
      </c>
    </row>
    <row r="858" spans="19:25">
      <c r="S858" s="7"/>
      <c r="T858" s="7"/>
      <c r="U858" s="7"/>
      <c r="V858" s="7"/>
      <c r="W858" s="7"/>
      <c r="X858" s="7"/>
      <c r="Y858" s="9" t="s">
        <v>1363</v>
      </c>
    </row>
    <row r="859" spans="19:25">
      <c r="S859" s="7"/>
      <c r="T859" s="7"/>
      <c r="U859" s="7"/>
      <c r="V859" s="7"/>
      <c r="W859" s="7"/>
      <c r="X859" s="7"/>
      <c r="Y859" s="9" t="s">
        <v>1364</v>
      </c>
    </row>
    <row r="860" spans="19:25">
      <c r="S860" s="7"/>
      <c r="T860" s="7"/>
      <c r="U860" s="7"/>
      <c r="V860" s="7"/>
      <c r="W860" s="7"/>
      <c r="X860" s="7"/>
      <c r="Y860" s="9" t="s">
        <v>1365</v>
      </c>
    </row>
    <row r="861" spans="19:25">
      <c r="S861" s="7"/>
      <c r="T861" s="7"/>
      <c r="U861" s="7"/>
      <c r="V861" s="7"/>
      <c r="W861" s="7"/>
      <c r="X861" s="7"/>
      <c r="Y861" s="9" t="s">
        <v>1366</v>
      </c>
    </row>
    <row r="862" spans="19:25">
      <c r="S862" s="7"/>
      <c r="T862" s="7"/>
      <c r="U862" s="7"/>
      <c r="V862" s="7"/>
      <c r="W862" s="7"/>
      <c r="X862" s="7"/>
      <c r="Y862" s="9" t="s">
        <v>1367</v>
      </c>
    </row>
    <row r="863" spans="19:25">
      <c r="S863" s="7"/>
      <c r="T863" s="7"/>
      <c r="U863" s="7"/>
      <c r="V863" s="7"/>
      <c r="W863" s="7"/>
      <c r="X863" s="7"/>
      <c r="Y863" s="9" t="s">
        <v>1368</v>
      </c>
    </row>
    <row r="864" spans="19:25">
      <c r="S864" s="7"/>
      <c r="T864" s="7"/>
      <c r="U864" s="7"/>
      <c r="V864" s="7"/>
      <c r="W864" s="7"/>
      <c r="X864" s="7"/>
      <c r="Y864" s="9" t="s">
        <v>1369</v>
      </c>
    </row>
    <row r="865" spans="19:25">
      <c r="S865" s="7"/>
      <c r="T865" s="7"/>
      <c r="U865" s="7"/>
      <c r="V865" s="7"/>
      <c r="W865" s="7"/>
      <c r="X865" s="7"/>
      <c r="Y865" s="9" t="s">
        <v>1370</v>
      </c>
    </row>
    <row r="866" spans="19:25">
      <c r="S866" s="7"/>
      <c r="T866" s="7"/>
      <c r="U866" s="7"/>
      <c r="V866" s="7"/>
      <c r="W866" s="7"/>
      <c r="X866" s="7"/>
      <c r="Y866" s="9" t="s">
        <v>1371</v>
      </c>
    </row>
    <row r="867" spans="19:25">
      <c r="S867" s="7"/>
      <c r="T867" s="7"/>
      <c r="U867" s="7"/>
      <c r="V867" s="7"/>
      <c r="W867" s="7"/>
      <c r="X867" s="7"/>
      <c r="Y867" s="9" t="s">
        <v>1372</v>
      </c>
    </row>
    <row r="868" spans="19:25">
      <c r="S868" s="7"/>
      <c r="T868" s="7"/>
      <c r="U868" s="7"/>
      <c r="V868" s="7"/>
      <c r="W868" s="7"/>
      <c r="X868" s="7"/>
      <c r="Y868" s="9" t="s">
        <v>1373</v>
      </c>
    </row>
    <row r="869" spans="19:25">
      <c r="S869" s="7"/>
      <c r="T869" s="7"/>
      <c r="U869" s="7"/>
      <c r="V869" s="7"/>
      <c r="W869" s="7"/>
      <c r="X869" s="7"/>
      <c r="Y869" s="9" t="s">
        <v>1374</v>
      </c>
    </row>
    <row r="870" spans="19:25">
      <c r="S870" s="7"/>
      <c r="T870" s="7"/>
      <c r="U870" s="7"/>
      <c r="V870" s="7"/>
      <c r="W870" s="7"/>
      <c r="X870" s="7"/>
      <c r="Y870" s="9" t="s">
        <v>1375</v>
      </c>
    </row>
    <row r="871" spans="19:25">
      <c r="S871" s="7"/>
      <c r="T871" s="7"/>
      <c r="U871" s="7"/>
      <c r="V871" s="7"/>
      <c r="W871" s="7"/>
      <c r="X871" s="7"/>
      <c r="Y871" s="9" t="s">
        <v>1376</v>
      </c>
    </row>
    <row r="872" spans="19:25">
      <c r="S872" s="7"/>
      <c r="T872" s="7"/>
      <c r="U872" s="7"/>
      <c r="V872" s="7"/>
      <c r="W872" s="7"/>
      <c r="X872" s="7"/>
      <c r="Y872" s="9" t="s">
        <v>1377</v>
      </c>
    </row>
    <row r="873" spans="19:25">
      <c r="S873" s="7"/>
      <c r="T873" s="7"/>
      <c r="U873" s="7"/>
      <c r="V873" s="7"/>
      <c r="W873" s="7"/>
      <c r="X873" s="7"/>
      <c r="Y873" s="9" t="s">
        <v>1378</v>
      </c>
    </row>
    <row r="874" spans="19:25">
      <c r="S874" s="7"/>
      <c r="T874" s="7"/>
      <c r="U874" s="7"/>
      <c r="V874" s="7"/>
      <c r="W874" s="7"/>
      <c r="X874" s="7"/>
      <c r="Y874" s="9" t="s">
        <v>1379</v>
      </c>
    </row>
    <row r="875" spans="19:25">
      <c r="S875" s="7"/>
      <c r="T875" s="7"/>
      <c r="U875" s="7"/>
      <c r="V875" s="7"/>
      <c r="W875" s="7"/>
      <c r="X875" s="7"/>
      <c r="Y875" s="9" t="s">
        <v>1380</v>
      </c>
    </row>
    <row r="876" spans="19:25">
      <c r="S876" s="7"/>
      <c r="T876" s="7"/>
      <c r="U876" s="7"/>
      <c r="V876" s="7"/>
      <c r="W876" s="7"/>
      <c r="X876" s="7"/>
      <c r="Y876" s="9" t="s">
        <v>1381</v>
      </c>
    </row>
    <row r="877" spans="19:25">
      <c r="S877" s="7"/>
      <c r="T877" s="7"/>
      <c r="U877" s="7"/>
      <c r="V877" s="7"/>
      <c r="W877" s="7"/>
      <c r="X877" s="7"/>
      <c r="Y877" s="9" t="s">
        <v>1382</v>
      </c>
    </row>
    <row r="878" spans="19:25">
      <c r="S878" s="7"/>
      <c r="T878" s="7"/>
      <c r="U878" s="7"/>
      <c r="V878" s="7"/>
      <c r="W878" s="7"/>
      <c r="X878" s="7"/>
      <c r="Y878" s="9" t="s">
        <v>1383</v>
      </c>
    </row>
    <row r="879" spans="19:25">
      <c r="S879" s="7"/>
      <c r="T879" s="7"/>
      <c r="U879" s="7"/>
      <c r="V879" s="7"/>
      <c r="W879" s="7"/>
      <c r="X879" s="7"/>
      <c r="Y879" s="9" t="s">
        <v>1384</v>
      </c>
    </row>
    <row r="880" spans="19:25">
      <c r="S880" s="7"/>
      <c r="T880" s="7"/>
      <c r="U880" s="7"/>
      <c r="V880" s="7"/>
      <c r="W880" s="7"/>
      <c r="X880" s="7"/>
      <c r="Y880" s="9" t="s">
        <v>1385</v>
      </c>
    </row>
    <row r="881" spans="19:25">
      <c r="S881" s="7"/>
      <c r="T881" s="7"/>
      <c r="U881" s="7"/>
      <c r="V881" s="7"/>
      <c r="W881" s="7"/>
      <c r="X881" s="7"/>
      <c r="Y881" s="9" t="s">
        <v>1386</v>
      </c>
    </row>
    <row r="882" spans="19:25">
      <c r="S882" s="7"/>
      <c r="T882" s="7"/>
      <c r="U882" s="7"/>
      <c r="V882" s="7"/>
      <c r="W882" s="7"/>
      <c r="X882" s="7"/>
      <c r="Y882" s="9" t="s">
        <v>1387</v>
      </c>
    </row>
    <row r="883" spans="19:25">
      <c r="S883" s="7"/>
      <c r="T883" s="7"/>
      <c r="U883" s="7"/>
      <c r="V883" s="7"/>
      <c r="W883" s="7"/>
      <c r="X883" s="7"/>
      <c r="Y883" s="9" t="s">
        <v>1388</v>
      </c>
    </row>
    <row r="884" spans="19:25">
      <c r="S884" s="7"/>
      <c r="T884" s="7"/>
      <c r="U884" s="7"/>
      <c r="V884" s="7"/>
      <c r="W884" s="7"/>
      <c r="X884" s="7"/>
      <c r="Y884" s="9" t="s">
        <v>1389</v>
      </c>
    </row>
    <row r="885" spans="19:25">
      <c r="S885" s="7"/>
      <c r="T885" s="7"/>
      <c r="U885" s="7"/>
      <c r="V885" s="7"/>
      <c r="W885" s="7"/>
      <c r="X885" s="7"/>
      <c r="Y885" s="9" t="s">
        <v>1390</v>
      </c>
    </row>
    <row r="886" spans="19:25">
      <c r="S886" s="7"/>
      <c r="T886" s="7"/>
      <c r="U886" s="7"/>
      <c r="V886" s="7"/>
      <c r="W886" s="7"/>
      <c r="X886" s="7"/>
      <c r="Y886" s="9" t="s">
        <v>1391</v>
      </c>
    </row>
    <row r="887" spans="19:25">
      <c r="S887" s="7"/>
      <c r="T887" s="7"/>
      <c r="U887" s="7"/>
      <c r="V887" s="7"/>
      <c r="W887" s="7"/>
      <c r="X887" s="7"/>
      <c r="Y887" s="9" t="s">
        <v>1392</v>
      </c>
    </row>
    <row r="888" spans="19:25">
      <c r="S888" s="7"/>
      <c r="T888" s="7"/>
      <c r="U888" s="7"/>
      <c r="V888" s="7"/>
      <c r="W888" s="7"/>
      <c r="X888" s="7"/>
      <c r="Y888" s="9" t="s">
        <v>1393</v>
      </c>
    </row>
    <row r="889" spans="19:25">
      <c r="S889" s="7"/>
      <c r="T889" s="7"/>
      <c r="U889" s="7"/>
      <c r="V889" s="7"/>
      <c r="W889" s="7"/>
      <c r="X889" s="7"/>
      <c r="Y889" s="9" t="s">
        <v>1394</v>
      </c>
    </row>
    <row r="890" spans="19:25">
      <c r="S890" s="7"/>
      <c r="T890" s="7"/>
      <c r="U890" s="7"/>
      <c r="V890" s="7"/>
      <c r="W890" s="7"/>
      <c r="X890" s="7"/>
      <c r="Y890" s="9" t="s">
        <v>1395</v>
      </c>
    </row>
    <row r="891" spans="19:25">
      <c r="S891" s="7"/>
      <c r="T891" s="7"/>
      <c r="U891" s="7"/>
      <c r="V891" s="7"/>
      <c r="W891" s="7"/>
      <c r="X891" s="7"/>
      <c r="Y891" s="9" t="s">
        <v>1396</v>
      </c>
    </row>
    <row r="892" spans="19:25">
      <c r="S892" s="7"/>
      <c r="T892" s="7"/>
      <c r="U892" s="7"/>
      <c r="V892" s="7"/>
      <c r="W892" s="7"/>
      <c r="X892" s="7"/>
      <c r="Y892" s="9" t="s">
        <v>1397</v>
      </c>
    </row>
    <row r="893" spans="19:25">
      <c r="S893" s="7"/>
      <c r="T893" s="7"/>
      <c r="U893" s="7"/>
      <c r="V893" s="7"/>
      <c r="W893" s="7"/>
      <c r="X893" s="7"/>
      <c r="Y893" s="9" t="s">
        <v>1398</v>
      </c>
    </row>
    <row r="894" spans="19:25">
      <c r="S894" s="7"/>
      <c r="T894" s="7"/>
      <c r="U894" s="7"/>
      <c r="V894" s="7"/>
      <c r="W894" s="7"/>
      <c r="X894" s="7"/>
      <c r="Y894" s="9" t="s">
        <v>1399</v>
      </c>
    </row>
    <row r="895" spans="19:25">
      <c r="S895" s="7"/>
      <c r="T895" s="7"/>
      <c r="U895" s="7"/>
      <c r="V895" s="7"/>
      <c r="W895" s="7"/>
      <c r="X895" s="7"/>
      <c r="Y895" s="9" t="s">
        <v>1400</v>
      </c>
    </row>
    <row r="896" spans="19:25">
      <c r="S896" s="7"/>
      <c r="T896" s="7"/>
      <c r="U896" s="7"/>
      <c r="V896" s="7"/>
      <c r="W896" s="7"/>
      <c r="X896" s="7"/>
      <c r="Y896" s="9" t="s">
        <v>1401</v>
      </c>
    </row>
    <row r="897" spans="19:25">
      <c r="S897" s="7"/>
      <c r="T897" s="7"/>
      <c r="U897" s="7"/>
      <c r="V897" s="7"/>
      <c r="W897" s="7"/>
      <c r="X897" s="7"/>
      <c r="Y897" s="9" t="s">
        <v>1402</v>
      </c>
    </row>
    <row r="898" spans="19:25">
      <c r="S898" s="7"/>
      <c r="T898" s="7"/>
      <c r="U898" s="7"/>
      <c r="V898" s="7"/>
      <c r="W898" s="7"/>
      <c r="X898" s="7"/>
      <c r="Y898" s="9" t="s">
        <v>1403</v>
      </c>
    </row>
    <row r="899" spans="19:25">
      <c r="S899" s="7"/>
      <c r="T899" s="7"/>
      <c r="U899" s="7"/>
      <c r="V899" s="7"/>
      <c r="W899" s="7"/>
      <c r="X899" s="7"/>
      <c r="Y899" s="9" t="s">
        <v>1404</v>
      </c>
    </row>
    <row r="900" spans="19:25">
      <c r="S900" s="7"/>
      <c r="T900" s="7"/>
      <c r="U900" s="7"/>
      <c r="V900" s="7"/>
      <c r="W900" s="7"/>
      <c r="X900" s="7"/>
      <c r="Y900" s="9" t="s">
        <v>1405</v>
      </c>
    </row>
    <row r="901" spans="19:25">
      <c r="S901" s="7"/>
      <c r="T901" s="7"/>
      <c r="U901" s="7"/>
      <c r="V901" s="7"/>
      <c r="W901" s="7"/>
      <c r="X901" s="7"/>
      <c r="Y901" s="9" t="s">
        <v>1406</v>
      </c>
    </row>
    <row r="902" spans="19:25">
      <c r="S902" s="7"/>
      <c r="T902" s="7"/>
      <c r="U902" s="7"/>
      <c r="V902" s="7"/>
      <c r="W902" s="7"/>
      <c r="X902" s="7"/>
      <c r="Y902" s="9" t="s">
        <v>1407</v>
      </c>
    </row>
    <row r="903" spans="19:25">
      <c r="S903" s="7"/>
      <c r="T903" s="7"/>
      <c r="U903" s="7"/>
      <c r="V903" s="7"/>
      <c r="W903" s="7"/>
      <c r="X903" s="7"/>
      <c r="Y903" s="9" t="s">
        <v>1408</v>
      </c>
    </row>
    <row r="904" spans="19:25">
      <c r="S904" s="7"/>
      <c r="T904" s="7"/>
      <c r="U904" s="7"/>
      <c r="V904" s="7"/>
      <c r="W904" s="7"/>
      <c r="X904" s="7"/>
      <c r="Y904" s="9" t="s">
        <v>1409</v>
      </c>
    </row>
    <row r="905" spans="19:25">
      <c r="S905" s="7"/>
      <c r="T905" s="7"/>
      <c r="U905" s="7"/>
      <c r="V905" s="7"/>
      <c r="W905" s="7"/>
      <c r="X905" s="7"/>
      <c r="Y905" s="9" t="s">
        <v>1410</v>
      </c>
    </row>
    <row r="906" spans="19:25">
      <c r="S906" s="7"/>
      <c r="T906" s="7"/>
      <c r="U906" s="7"/>
      <c r="V906" s="7"/>
      <c r="W906" s="7"/>
      <c r="X906" s="7"/>
      <c r="Y906" s="9" t="s">
        <v>1411</v>
      </c>
    </row>
    <row r="907" spans="19:25">
      <c r="S907" s="7"/>
      <c r="T907" s="7"/>
      <c r="U907" s="7"/>
      <c r="V907" s="7"/>
      <c r="W907" s="7"/>
      <c r="X907" s="7"/>
      <c r="Y907" s="9" t="s">
        <v>1412</v>
      </c>
    </row>
    <row r="908" spans="19:25">
      <c r="S908" s="7"/>
      <c r="T908" s="7"/>
      <c r="U908" s="7"/>
      <c r="V908" s="7"/>
      <c r="W908" s="7"/>
      <c r="X908" s="7"/>
      <c r="Y908" s="9" t="s">
        <v>1413</v>
      </c>
    </row>
    <row r="909" spans="19:25">
      <c r="S909" s="7"/>
      <c r="T909" s="7"/>
      <c r="U909" s="7"/>
      <c r="V909" s="7"/>
      <c r="W909" s="7"/>
      <c r="X909" s="7"/>
      <c r="Y909" s="9" t="s">
        <v>1414</v>
      </c>
    </row>
    <row r="910" spans="19:25">
      <c r="S910" s="7"/>
      <c r="T910" s="7"/>
      <c r="U910" s="7"/>
      <c r="V910" s="7"/>
      <c r="W910" s="7"/>
      <c r="X910" s="7"/>
      <c r="Y910" s="9" t="s">
        <v>1415</v>
      </c>
    </row>
    <row r="911" spans="19:25">
      <c r="S911" s="7"/>
      <c r="T911" s="7"/>
      <c r="U911" s="7"/>
      <c r="V911" s="7"/>
      <c r="W911" s="7"/>
      <c r="X911" s="7"/>
      <c r="Y911" s="9" t="s">
        <v>1416</v>
      </c>
    </row>
    <row r="912" spans="19:25">
      <c r="S912" s="7"/>
      <c r="T912" s="7"/>
      <c r="U912" s="7"/>
      <c r="V912" s="7"/>
      <c r="W912" s="7"/>
      <c r="X912" s="7"/>
      <c r="Y912" s="9" t="s">
        <v>1417</v>
      </c>
    </row>
    <row r="913" spans="19:25">
      <c r="S913" s="7"/>
      <c r="T913" s="7"/>
      <c r="U913" s="7"/>
      <c r="V913" s="7"/>
      <c r="W913" s="7"/>
      <c r="X913" s="7"/>
      <c r="Y913" s="9" t="s">
        <v>1418</v>
      </c>
    </row>
    <row r="914" spans="19:25">
      <c r="S914" s="7"/>
      <c r="T914" s="7"/>
      <c r="U914" s="7"/>
      <c r="V914" s="7"/>
      <c r="W914" s="7"/>
      <c r="X914" s="7"/>
      <c r="Y914" s="9" t="s">
        <v>1419</v>
      </c>
    </row>
    <row r="915" spans="19:25">
      <c r="S915" s="7"/>
      <c r="T915" s="7"/>
      <c r="U915" s="7"/>
      <c r="V915" s="7"/>
      <c r="W915" s="7"/>
      <c r="X915" s="7"/>
      <c r="Y915" s="9" t="s">
        <v>1420</v>
      </c>
    </row>
    <row r="916" spans="19:25">
      <c r="S916" s="7"/>
      <c r="T916" s="7"/>
      <c r="U916" s="7"/>
      <c r="V916" s="7"/>
      <c r="W916" s="7"/>
      <c r="X916" s="7"/>
      <c r="Y916" s="9" t="s">
        <v>1421</v>
      </c>
    </row>
    <row r="917" spans="19:25">
      <c r="S917" s="7"/>
      <c r="T917" s="7"/>
      <c r="U917" s="7"/>
      <c r="V917" s="7"/>
      <c r="W917" s="7"/>
      <c r="X917" s="7"/>
      <c r="Y917" s="9" t="s">
        <v>1422</v>
      </c>
    </row>
    <row r="918" spans="19:25">
      <c r="S918" s="7"/>
      <c r="T918" s="7"/>
      <c r="U918" s="7"/>
      <c r="V918" s="7"/>
      <c r="W918" s="7"/>
      <c r="X918" s="7"/>
      <c r="Y918" s="9" t="s">
        <v>1423</v>
      </c>
    </row>
    <row r="919" spans="19:25">
      <c r="S919" s="7"/>
      <c r="T919" s="7"/>
      <c r="U919" s="7"/>
      <c r="V919" s="7"/>
      <c r="W919" s="7"/>
      <c r="X919" s="7"/>
      <c r="Y919" s="9" t="s">
        <v>1424</v>
      </c>
    </row>
    <row r="920" spans="19:25">
      <c r="S920" s="7"/>
      <c r="T920" s="7"/>
      <c r="U920" s="7"/>
      <c r="V920" s="7"/>
      <c r="W920" s="7"/>
      <c r="X920" s="7"/>
      <c r="Y920" s="9" t="s">
        <v>1425</v>
      </c>
    </row>
    <row r="921" spans="19:25">
      <c r="S921" s="7"/>
      <c r="T921" s="7"/>
      <c r="U921" s="7"/>
      <c r="V921" s="7"/>
      <c r="W921" s="7"/>
      <c r="X921" s="7"/>
      <c r="Y921" s="9" t="s">
        <v>1426</v>
      </c>
    </row>
    <row r="922" spans="19:25">
      <c r="S922" s="7"/>
      <c r="T922" s="7"/>
      <c r="U922" s="7"/>
      <c r="V922" s="7"/>
      <c r="W922" s="7"/>
      <c r="X922" s="7"/>
      <c r="Y922" s="9" t="s">
        <v>1427</v>
      </c>
    </row>
    <row r="923" spans="19:25">
      <c r="S923" s="7"/>
      <c r="T923" s="7"/>
      <c r="U923" s="7"/>
      <c r="V923" s="7"/>
      <c r="W923" s="7"/>
      <c r="X923" s="7"/>
      <c r="Y923" s="9" t="s">
        <v>1428</v>
      </c>
    </row>
    <row r="924" spans="19:25">
      <c r="S924" s="7"/>
      <c r="T924" s="7"/>
      <c r="U924" s="7"/>
      <c r="V924" s="7"/>
      <c r="W924" s="7"/>
      <c r="X924" s="7"/>
      <c r="Y924" s="9" t="s">
        <v>1429</v>
      </c>
    </row>
    <row r="925" spans="19:25">
      <c r="S925" s="7"/>
      <c r="T925" s="7"/>
      <c r="U925" s="7"/>
      <c r="V925" s="7"/>
      <c r="W925" s="7"/>
      <c r="X925" s="7"/>
      <c r="Y925" s="9" t="s">
        <v>1430</v>
      </c>
    </row>
    <row r="926" spans="19:25">
      <c r="S926" s="7"/>
      <c r="T926" s="7"/>
      <c r="U926" s="7"/>
      <c r="V926" s="7"/>
      <c r="W926" s="7"/>
      <c r="X926" s="7"/>
      <c r="Y926" s="9" t="s">
        <v>1431</v>
      </c>
    </row>
    <row r="927" spans="19:25">
      <c r="S927" s="7"/>
      <c r="T927" s="7"/>
      <c r="U927" s="7"/>
      <c r="V927" s="7"/>
      <c r="W927" s="7"/>
      <c r="X927" s="7"/>
      <c r="Y927" s="9" t="s">
        <v>1432</v>
      </c>
    </row>
    <row r="928" spans="19:25">
      <c r="S928" s="7"/>
      <c r="T928" s="7"/>
      <c r="U928" s="7"/>
      <c r="V928" s="7"/>
      <c r="W928" s="7"/>
      <c r="X928" s="7"/>
      <c r="Y928" s="9" t="s">
        <v>1433</v>
      </c>
    </row>
    <row r="929" spans="19:25">
      <c r="S929" s="7"/>
      <c r="T929" s="7"/>
      <c r="U929" s="7"/>
      <c r="V929" s="7"/>
      <c r="W929" s="7"/>
      <c r="X929" s="7"/>
      <c r="Y929" s="9" t="s">
        <v>1434</v>
      </c>
    </row>
    <row r="930" spans="19:25">
      <c r="S930" s="7"/>
      <c r="T930" s="7"/>
      <c r="U930" s="7"/>
      <c r="V930" s="7"/>
      <c r="W930" s="7"/>
      <c r="X930" s="7"/>
      <c r="Y930" s="9" t="s">
        <v>1435</v>
      </c>
    </row>
    <row r="931" spans="19:25">
      <c r="S931" s="7"/>
      <c r="T931" s="7"/>
      <c r="U931" s="7"/>
      <c r="V931" s="7"/>
      <c r="W931" s="7"/>
      <c r="X931" s="7"/>
      <c r="Y931" s="9" t="s">
        <v>1436</v>
      </c>
    </row>
    <row r="932" spans="19:25">
      <c r="S932" s="7"/>
      <c r="T932" s="7"/>
      <c r="U932" s="7"/>
      <c r="V932" s="7"/>
      <c r="W932" s="7"/>
      <c r="X932" s="7"/>
      <c r="Y932" s="9" t="s">
        <v>1437</v>
      </c>
    </row>
    <row r="933" spans="19:25">
      <c r="S933" s="7"/>
      <c r="T933" s="7"/>
      <c r="U933" s="7"/>
      <c r="V933" s="7"/>
      <c r="W933" s="7"/>
      <c r="X933" s="7"/>
      <c r="Y933" s="9" t="s">
        <v>1438</v>
      </c>
    </row>
    <row r="934" spans="19:25">
      <c r="S934" s="7"/>
      <c r="T934" s="7"/>
      <c r="U934" s="7"/>
      <c r="V934" s="7"/>
      <c r="W934" s="7"/>
      <c r="X934" s="7"/>
      <c r="Y934" s="9" t="s">
        <v>1439</v>
      </c>
    </row>
    <row r="935" spans="19:25">
      <c r="S935" s="7"/>
      <c r="T935" s="7"/>
      <c r="U935" s="7"/>
      <c r="V935" s="7"/>
      <c r="W935" s="7"/>
      <c r="X935" s="7"/>
      <c r="Y935" s="9" t="s">
        <v>1440</v>
      </c>
    </row>
    <row r="936" spans="19:25">
      <c r="S936" s="7"/>
      <c r="T936" s="7"/>
      <c r="U936" s="7"/>
      <c r="V936" s="7"/>
      <c r="W936" s="7"/>
      <c r="X936" s="7"/>
      <c r="Y936" s="9" t="s">
        <v>1441</v>
      </c>
    </row>
    <row r="937" spans="19:25">
      <c r="S937" s="7"/>
      <c r="T937" s="7"/>
      <c r="U937" s="7"/>
      <c r="V937" s="7"/>
      <c r="W937" s="7"/>
      <c r="X937" s="7"/>
      <c r="Y937" s="9" t="s">
        <v>1442</v>
      </c>
    </row>
    <row r="938" spans="19:25">
      <c r="S938" s="7"/>
      <c r="T938" s="7"/>
      <c r="U938" s="7"/>
      <c r="V938" s="7"/>
      <c r="W938" s="7"/>
      <c r="X938" s="7"/>
      <c r="Y938" s="9" t="s">
        <v>1443</v>
      </c>
    </row>
    <row r="939" spans="19:25">
      <c r="S939" s="7"/>
      <c r="T939" s="7"/>
      <c r="U939" s="7"/>
      <c r="V939" s="7"/>
      <c r="W939" s="7"/>
      <c r="X939" s="7"/>
      <c r="Y939" s="9" t="s">
        <v>1444</v>
      </c>
    </row>
    <row r="940" spans="19:25">
      <c r="S940" s="7"/>
      <c r="T940" s="7"/>
      <c r="U940" s="7"/>
      <c r="V940" s="7"/>
      <c r="W940" s="7"/>
      <c r="X940" s="7"/>
      <c r="Y940" s="9" t="s">
        <v>1445</v>
      </c>
    </row>
    <row r="941" spans="19:25">
      <c r="S941" s="7"/>
      <c r="T941" s="7"/>
      <c r="U941" s="7"/>
      <c r="V941" s="7"/>
      <c r="W941" s="7"/>
      <c r="X941" s="7"/>
      <c r="Y941" s="9" t="s">
        <v>1446</v>
      </c>
    </row>
    <row r="942" spans="19:25">
      <c r="S942" s="7"/>
      <c r="T942" s="7"/>
      <c r="U942" s="7"/>
      <c r="V942" s="7"/>
      <c r="W942" s="7"/>
      <c r="X942" s="7"/>
      <c r="Y942" s="9" t="s">
        <v>1447</v>
      </c>
    </row>
    <row r="943" spans="19:25">
      <c r="S943" s="7"/>
      <c r="T943" s="7"/>
      <c r="U943" s="7"/>
      <c r="V943" s="7"/>
      <c r="W943" s="7"/>
      <c r="X943" s="7"/>
      <c r="Y943" s="9" t="s">
        <v>1448</v>
      </c>
    </row>
    <row r="944" spans="19:25">
      <c r="S944" s="7"/>
      <c r="T944" s="7"/>
      <c r="U944" s="7"/>
      <c r="V944" s="7"/>
      <c r="W944" s="7"/>
      <c r="X944" s="7"/>
      <c r="Y944" s="9" t="s">
        <v>1449</v>
      </c>
    </row>
    <row r="945" spans="19:25">
      <c r="S945" s="7"/>
      <c r="T945" s="7"/>
      <c r="U945" s="7"/>
      <c r="V945" s="7"/>
      <c r="W945" s="7"/>
      <c r="X945" s="7"/>
      <c r="Y945" s="9" t="s">
        <v>1450</v>
      </c>
    </row>
    <row r="946" spans="19:25">
      <c r="S946" s="7"/>
      <c r="T946" s="7"/>
      <c r="U946" s="7"/>
      <c r="V946" s="7"/>
      <c r="W946" s="7"/>
      <c r="X946" s="7"/>
      <c r="Y946" s="9" t="s">
        <v>1451</v>
      </c>
    </row>
    <row r="947" spans="19:25">
      <c r="S947" s="7"/>
      <c r="T947" s="7"/>
      <c r="U947" s="7"/>
      <c r="V947" s="7"/>
      <c r="W947" s="7"/>
      <c r="X947" s="7"/>
      <c r="Y947" s="9" t="s">
        <v>1452</v>
      </c>
    </row>
    <row r="948" spans="19:25">
      <c r="S948" s="7"/>
      <c r="T948" s="7"/>
      <c r="U948" s="7"/>
      <c r="V948" s="7"/>
      <c r="W948" s="7"/>
      <c r="X948" s="7"/>
      <c r="Y948" s="9" t="s">
        <v>1453</v>
      </c>
    </row>
    <row r="949" spans="19:25">
      <c r="S949" s="7"/>
      <c r="T949" s="7"/>
      <c r="U949" s="7"/>
      <c r="V949" s="7"/>
      <c r="W949" s="7"/>
      <c r="X949" s="7"/>
      <c r="Y949" s="9" t="s">
        <v>1454</v>
      </c>
    </row>
    <row r="950" spans="19:25">
      <c r="S950" s="7"/>
      <c r="T950" s="7"/>
      <c r="U950" s="7"/>
      <c r="V950" s="7"/>
      <c r="W950" s="7"/>
      <c r="X950" s="7"/>
      <c r="Y950" s="9" t="s">
        <v>1455</v>
      </c>
    </row>
    <row r="951" spans="19:25">
      <c r="S951" s="7"/>
      <c r="T951" s="7"/>
      <c r="U951" s="7"/>
      <c r="V951" s="7"/>
      <c r="W951" s="7"/>
      <c r="X951" s="7"/>
      <c r="Y951" s="9" t="s">
        <v>1456</v>
      </c>
    </row>
    <row r="952" spans="19:25">
      <c r="S952" s="7"/>
      <c r="T952" s="7"/>
      <c r="U952" s="7"/>
      <c r="V952" s="7"/>
      <c r="W952" s="7"/>
      <c r="X952" s="7"/>
      <c r="Y952" s="9" t="s">
        <v>1457</v>
      </c>
    </row>
    <row r="953" spans="19:25">
      <c r="S953" s="7"/>
      <c r="T953" s="7"/>
      <c r="U953" s="7"/>
      <c r="V953" s="7"/>
      <c r="W953" s="7"/>
      <c r="X953" s="7"/>
      <c r="Y953" s="9" t="s">
        <v>1458</v>
      </c>
    </row>
    <row r="954" spans="19:25">
      <c r="S954" s="7"/>
      <c r="T954" s="7"/>
      <c r="U954" s="7"/>
      <c r="V954" s="7"/>
      <c r="W954" s="7"/>
      <c r="X954" s="7"/>
      <c r="Y954" s="9" t="s">
        <v>1459</v>
      </c>
    </row>
    <row r="955" spans="19:25">
      <c r="S955" s="7"/>
      <c r="T955" s="7"/>
      <c r="U955" s="7"/>
      <c r="V955" s="7"/>
      <c r="W955" s="7"/>
      <c r="X955" s="7"/>
      <c r="Y955" s="9" t="s">
        <v>1460</v>
      </c>
    </row>
    <row r="956" spans="19:25">
      <c r="S956" s="7"/>
      <c r="T956" s="7"/>
      <c r="U956" s="7"/>
      <c r="V956" s="7"/>
      <c r="W956" s="7"/>
      <c r="X956" s="7"/>
      <c r="Y956" s="9" t="s">
        <v>1461</v>
      </c>
    </row>
    <row r="957" spans="19:25">
      <c r="S957" s="7"/>
      <c r="T957" s="7"/>
      <c r="U957" s="7"/>
      <c r="V957" s="7"/>
      <c r="W957" s="7"/>
      <c r="X957" s="7"/>
      <c r="Y957" s="9" t="s">
        <v>1462</v>
      </c>
    </row>
    <row r="958" spans="19:25">
      <c r="S958" s="7"/>
      <c r="T958" s="7"/>
      <c r="U958" s="7"/>
      <c r="V958" s="7"/>
      <c r="W958" s="7"/>
      <c r="X958" s="7"/>
      <c r="Y958" s="9" t="s">
        <v>1463</v>
      </c>
    </row>
    <row r="959" spans="19:25">
      <c r="S959" s="7"/>
      <c r="T959" s="7"/>
      <c r="U959" s="7"/>
      <c r="V959" s="7"/>
      <c r="W959" s="7"/>
      <c r="X959" s="7"/>
      <c r="Y959" s="9" t="s">
        <v>1464</v>
      </c>
    </row>
    <row r="960" spans="19:25">
      <c r="S960" s="7"/>
      <c r="T960" s="7"/>
      <c r="U960" s="7"/>
      <c r="V960" s="7"/>
      <c r="W960" s="7"/>
      <c r="X960" s="7"/>
      <c r="Y960" s="9" t="s">
        <v>1465</v>
      </c>
    </row>
    <row r="961" spans="19:25">
      <c r="S961" s="7"/>
      <c r="T961" s="7"/>
      <c r="U961" s="7"/>
      <c r="V961" s="7"/>
      <c r="W961" s="7"/>
      <c r="X961" s="7"/>
      <c r="Y961" s="9" t="s">
        <v>1466</v>
      </c>
    </row>
    <row r="962" spans="19:25">
      <c r="S962" s="7"/>
      <c r="T962" s="7"/>
      <c r="U962" s="7"/>
      <c r="V962" s="7"/>
      <c r="W962" s="7"/>
      <c r="X962" s="7"/>
      <c r="Y962" s="9" t="s">
        <v>1467</v>
      </c>
    </row>
    <row r="963" spans="19:25">
      <c r="S963" s="7"/>
      <c r="T963" s="7"/>
      <c r="U963" s="7"/>
      <c r="V963" s="7"/>
      <c r="W963" s="7"/>
      <c r="X963" s="7"/>
      <c r="Y963" s="9" t="s">
        <v>1468</v>
      </c>
    </row>
    <row r="964" spans="19:25">
      <c r="S964" s="7"/>
      <c r="T964" s="7"/>
      <c r="U964" s="7"/>
      <c r="V964" s="7"/>
      <c r="W964" s="7"/>
      <c r="X964" s="7"/>
      <c r="Y964" s="9" t="s">
        <v>1469</v>
      </c>
    </row>
    <row r="965" spans="19:25">
      <c r="S965" s="7"/>
      <c r="T965" s="7"/>
      <c r="U965" s="7"/>
      <c r="V965" s="7"/>
      <c r="W965" s="7"/>
      <c r="X965" s="7"/>
      <c r="Y965" s="9" t="s">
        <v>1470</v>
      </c>
    </row>
    <row r="966" spans="19:25">
      <c r="S966" s="7"/>
      <c r="T966" s="7"/>
      <c r="U966" s="7"/>
      <c r="V966" s="7"/>
      <c r="W966" s="7"/>
      <c r="X966" s="7"/>
      <c r="Y966" s="9" t="s">
        <v>1471</v>
      </c>
    </row>
    <row r="967" spans="19:25">
      <c r="S967" s="7"/>
      <c r="T967" s="7"/>
      <c r="U967" s="7"/>
      <c r="V967" s="7"/>
      <c r="W967" s="7"/>
      <c r="X967" s="7"/>
      <c r="Y967" s="9" t="s">
        <v>1472</v>
      </c>
    </row>
    <row r="968" spans="19:25">
      <c r="S968" s="7"/>
      <c r="T968" s="7"/>
      <c r="U968" s="7"/>
      <c r="V968" s="7"/>
      <c r="W968" s="7"/>
      <c r="X968" s="7"/>
      <c r="Y968" s="9" t="s">
        <v>1473</v>
      </c>
    </row>
    <row r="969" spans="19:25">
      <c r="S969" s="7"/>
      <c r="T969" s="7"/>
      <c r="U969" s="7"/>
      <c r="V969" s="7"/>
      <c r="W969" s="7"/>
      <c r="X969" s="7"/>
      <c r="Y969" s="9" t="s">
        <v>1474</v>
      </c>
    </row>
    <row r="970" spans="19:25">
      <c r="S970" s="7"/>
      <c r="T970" s="7"/>
      <c r="U970" s="7"/>
      <c r="V970" s="7"/>
      <c r="W970" s="7"/>
      <c r="X970" s="7"/>
      <c r="Y970" s="9" t="s">
        <v>1475</v>
      </c>
    </row>
    <row r="971" spans="19:25">
      <c r="S971" s="7"/>
      <c r="T971" s="7"/>
      <c r="U971" s="7"/>
      <c r="V971" s="7"/>
      <c r="W971" s="7"/>
      <c r="X971" s="7"/>
      <c r="Y971" s="9" t="s">
        <v>1476</v>
      </c>
    </row>
    <row r="972" spans="19:25">
      <c r="S972" s="7"/>
      <c r="T972" s="7"/>
      <c r="U972" s="7"/>
      <c r="V972" s="7"/>
      <c r="W972" s="7"/>
      <c r="X972" s="7"/>
      <c r="Y972" s="9" t="s">
        <v>1477</v>
      </c>
    </row>
    <row r="973" spans="19:25">
      <c r="S973" s="7"/>
      <c r="T973" s="7"/>
      <c r="U973" s="7"/>
      <c r="V973" s="7"/>
      <c r="W973" s="7"/>
      <c r="X973" s="7"/>
      <c r="Y973" s="9" t="s">
        <v>1478</v>
      </c>
    </row>
    <row r="974" spans="19:25">
      <c r="S974" s="7"/>
      <c r="T974" s="7"/>
      <c r="U974" s="7"/>
      <c r="V974" s="7"/>
      <c r="W974" s="7"/>
      <c r="X974" s="7"/>
      <c r="Y974" s="9" t="s">
        <v>1479</v>
      </c>
    </row>
    <row r="975" spans="19:25">
      <c r="S975" s="7"/>
      <c r="T975" s="7"/>
      <c r="U975" s="7"/>
      <c r="V975" s="7"/>
      <c r="W975" s="7"/>
      <c r="X975" s="7"/>
      <c r="Y975" s="9" t="s">
        <v>1480</v>
      </c>
    </row>
    <row r="976" spans="19:25">
      <c r="S976" s="7"/>
      <c r="T976" s="7"/>
      <c r="U976" s="7"/>
      <c r="V976" s="7"/>
      <c r="W976" s="7"/>
      <c r="X976" s="7"/>
      <c r="Y976" s="9" t="s">
        <v>1481</v>
      </c>
    </row>
    <row r="977" spans="19:25">
      <c r="S977" s="7"/>
      <c r="T977" s="7"/>
      <c r="U977" s="7"/>
      <c r="V977" s="7"/>
      <c r="W977" s="7"/>
      <c r="X977" s="7"/>
      <c r="Y977" s="9" t="s">
        <v>1482</v>
      </c>
    </row>
    <row r="978" spans="19:25">
      <c r="S978" s="7"/>
      <c r="T978" s="7"/>
      <c r="U978" s="7"/>
      <c r="V978" s="7"/>
      <c r="W978" s="7"/>
      <c r="X978" s="7"/>
      <c r="Y978" s="9" t="s">
        <v>1483</v>
      </c>
    </row>
    <row r="979" spans="19:25">
      <c r="S979" s="7"/>
      <c r="T979" s="7"/>
      <c r="U979" s="7"/>
      <c r="V979" s="7"/>
      <c r="W979" s="7"/>
      <c r="X979" s="7"/>
      <c r="Y979" s="9" t="s">
        <v>1484</v>
      </c>
    </row>
    <row r="980" spans="19:25">
      <c r="S980" s="7"/>
      <c r="T980" s="7"/>
      <c r="U980" s="7"/>
      <c r="V980" s="7"/>
      <c r="W980" s="7"/>
      <c r="X980" s="7"/>
      <c r="Y980" s="9" t="s">
        <v>1485</v>
      </c>
    </row>
    <row r="981" spans="19:25">
      <c r="S981" s="7"/>
      <c r="T981" s="7"/>
      <c r="U981" s="7"/>
      <c r="V981" s="7"/>
      <c r="W981" s="7"/>
      <c r="X981" s="7"/>
      <c r="Y981" s="9" t="s">
        <v>1486</v>
      </c>
    </row>
    <row r="982" spans="19:25">
      <c r="S982" s="7"/>
      <c r="T982" s="7"/>
      <c r="U982" s="7"/>
      <c r="V982" s="7"/>
      <c r="W982" s="7"/>
      <c r="X982" s="7"/>
      <c r="Y982" s="9" t="s">
        <v>1487</v>
      </c>
    </row>
    <row r="983" spans="19:25">
      <c r="S983" s="7"/>
      <c r="T983" s="7"/>
      <c r="U983" s="7"/>
      <c r="V983" s="7"/>
      <c r="W983" s="7"/>
      <c r="X983" s="7"/>
      <c r="Y983" s="9" t="s">
        <v>1488</v>
      </c>
    </row>
    <row r="984" spans="19:25">
      <c r="S984" s="7"/>
      <c r="T984" s="7"/>
      <c r="U984" s="7"/>
      <c r="V984" s="7"/>
      <c r="W984" s="7"/>
      <c r="X984" s="7"/>
      <c r="Y984" s="9" t="s">
        <v>1489</v>
      </c>
    </row>
    <row r="985" spans="19:25">
      <c r="S985" s="7"/>
      <c r="T985" s="7"/>
      <c r="U985" s="7"/>
      <c r="V985" s="7"/>
      <c r="W985" s="7"/>
      <c r="X985" s="7"/>
      <c r="Y985" s="9" t="s">
        <v>1490</v>
      </c>
    </row>
    <row r="986" spans="19:25">
      <c r="S986" s="7"/>
      <c r="T986" s="7"/>
      <c r="U986" s="7"/>
      <c r="V986" s="7"/>
      <c r="W986" s="7"/>
      <c r="X986" s="7"/>
      <c r="Y986" s="9" t="s">
        <v>1491</v>
      </c>
    </row>
    <row r="987" spans="19:25">
      <c r="S987" s="7"/>
      <c r="T987" s="7"/>
      <c r="U987" s="7"/>
      <c r="V987" s="7"/>
      <c r="W987" s="7"/>
      <c r="X987" s="7"/>
      <c r="Y987" s="9" t="s">
        <v>1492</v>
      </c>
    </row>
    <row r="988" spans="19:25">
      <c r="S988" s="7"/>
      <c r="T988" s="7"/>
      <c r="U988" s="7"/>
      <c r="V988" s="7"/>
      <c r="W988" s="7"/>
      <c r="X988" s="7"/>
      <c r="Y988" s="9" t="s">
        <v>1493</v>
      </c>
    </row>
    <row r="989" spans="19:25">
      <c r="S989" s="7"/>
      <c r="T989" s="7"/>
      <c r="U989" s="7"/>
      <c r="V989" s="7"/>
      <c r="W989" s="7"/>
      <c r="X989" s="7"/>
      <c r="Y989" s="9" t="s">
        <v>1494</v>
      </c>
    </row>
    <row r="990" spans="19:25">
      <c r="S990" s="7"/>
      <c r="T990" s="7"/>
      <c r="U990" s="7"/>
      <c r="V990" s="7"/>
      <c r="W990" s="7"/>
      <c r="X990" s="7"/>
      <c r="Y990" s="9" t="s">
        <v>1495</v>
      </c>
    </row>
    <row r="991" spans="19:25">
      <c r="S991" s="7"/>
      <c r="T991" s="7"/>
      <c r="U991" s="7"/>
      <c r="V991" s="7"/>
      <c r="W991" s="7"/>
      <c r="X991" s="7"/>
      <c r="Y991" s="9" t="s">
        <v>1496</v>
      </c>
    </row>
    <row r="992" spans="19:25">
      <c r="S992" s="7"/>
      <c r="T992" s="7"/>
      <c r="U992" s="7"/>
      <c r="V992" s="7"/>
      <c r="W992" s="7"/>
      <c r="X992" s="7"/>
      <c r="Y992" s="9" t="s">
        <v>1497</v>
      </c>
    </row>
    <row r="993" spans="19:25">
      <c r="S993" s="7"/>
      <c r="T993" s="7"/>
      <c r="U993" s="7"/>
      <c r="V993" s="7"/>
      <c r="W993" s="7"/>
      <c r="X993" s="7"/>
      <c r="Y993" s="9" t="s">
        <v>1498</v>
      </c>
    </row>
    <row r="994" spans="19:25">
      <c r="S994" s="7"/>
      <c r="T994" s="7"/>
      <c r="U994" s="7"/>
      <c r="V994" s="7"/>
      <c r="W994" s="7"/>
      <c r="X994" s="7"/>
      <c r="Y994" s="9" t="s">
        <v>1499</v>
      </c>
    </row>
    <row r="995" spans="19:25">
      <c r="S995" s="7"/>
      <c r="T995" s="7"/>
      <c r="U995" s="7"/>
      <c r="V995" s="7"/>
      <c r="W995" s="7"/>
      <c r="X995" s="7"/>
      <c r="Y995" s="9" t="s">
        <v>1500</v>
      </c>
    </row>
    <row r="996" spans="19:25">
      <c r="S996" s="7"/>
      <c r="T996" s="7"/>
      <c r="U996" s="7"/>
      <c r="V996" s="7"/>
      <c r="W996" s="7"/>
      <c r="X996" s="7"/>
      <c r="Y996" s="9" t="s">
        <v>1501</v>
      </c>
    </row>
    <row r="997" spans="19:25">
      <c r="S997" s="7"/>
      <c r="T997" s="7"/>
      <c r="U997" s="7"/>
      <c r="V997" s="7"/>
      <c r="W997" s="7"/>
      <c r="X997" s="7"/>
      <c r="Y997" s="9" t="s">
        <v>1502</v>
      </c>
    </row>
    <row r="998" spans="19:25">
      <c r="S998" s="7"/>
      <c r="T998" s="7"/>
      <c r="U998" s="7"/>
      <c r="V998" s="7"/>
      <c r="W998" s="7"/>
      <c r="X998" s="7"/>
      <c r="Y998" s="9" t="s">
        <v>1503</v>
      </c>
    </row>
    <row r="999" spans="19:25">
      <c r="S999" s="7"/>
      <c r="T999" s="7"/>
      <c r="U999" s="7"/>
      <c r="V999" s="7"/>
      <c r="W999" s="7"/>
      <c r="X999" s="7"/>
      <c r="Y999" s="9" t="s">
        <v>1504</v>
      </c>
    </row>
    <row r="1000" spans="19:25">
      <c r="S1000" s="7"/>
      <c r="T1000" s="7"/>
      <c r="U1000" s="7"/>
      <c r="V1000" s="7"/>
      <c r="W1000" s="7"/>
      <c r="X1000" s="7"/>
      <c r="Y1000" s="9" t="s">
        <v>1505</v>
      </c>
    </row>
    <row r="1001" spans="19:25">
      <c r="S1001" s="7"/>
      <c r="T1001" s="7"/>
      <c r="U1001" s="7"/>
      <c r="V1001" s="7"/>
      <c r="W1001" s="7"/>
      <c r="X1001" s="7"/>
      <c r="Y1001" s="9" t="s">
        <v>1506</v>
      </c>
    </row>
    <row r="1002" spans="19:25">
      <c r="S1002" s="7"/>
      <c r="T1002" s="7"/>
      <c r="U1002" s="7"/>
      <c r="V1002" s="7"/>
      <c r="W1002" s="7"/>
      <c r="X1002" s="7"/>
      <c r="Y1002" s="9" t="s">
        <v>1507</v>
      </c>
    </row>
    <row r="1003" spans="19:25">
      <c r="S1003" s="7"/>
      <c r="T1003" s="7"/>
      <c r="U1003" s="7"/>
      <c r="V1003" s="7"/>
      <c r="W1003" s="7"/>
      <c r="X1003" s="7"/>
      <c r="Y1003" s="9" t="s">
        <v>1508</v>
      </c>
    </row>
    <row r="1004" spans="19:25">
      <c r="S1004" s="7"/>
      <c r="T1004" s="7"/>
      <c r="U1004" s="7"/>
      <c r="V1004" s="7"/>
      <c r="W1004" s="7"/>
      <c r="X1004" s="7"/>
      <c r="Y1004" s="9" t="s">
        <v>1509</v>
      </c>
    </row>
    <row r="1005" spans="19:25">
      <c r="S1005" s="7"/>
      <c r="T1005" s="7"/>
      <c r="U1005" s="7"/>
      <c r="V1005" s="7"/>
      <c r="W1005" s="7"/>
      <c r="X1005" s="7"/>
      <c r="Y1005" s="9" t="s">
        <v>1510</v>
      </c>
    </row>
    <row r="1006" spans="19:25">
      <c r="S1006" s="7"/>
      <c r="T1006" s="7"/>
      <c r="U1006" s="7"/>
      <c r="V1006" s="7"/>
      <c r="W1006" s="7"/>
      <c r="X1006" s="7"/>
      <c r="Y1006" s="9" t="s">
        <v>1511</v>
      </c>
    </row>
    <row r="1007" spans="19:25">
      <c r="S1007" s="7"/>
      <c r="T1007" s="7"/>
      <c r="U1007" s="7"/>
      <c r="V1007" s="7"/>
      <c r="W1007" s="7"/>
      <c r="X1007" s="7"/>
      <c r="Y1007" s="9" t="s">
        <v>1512</v>
      </c>
    </row>
    <row r="1008" spans="19:25">
      <c r="S1008" s="7"/>
      <c r="T1008" s="7"/>
      <c r="U1008" s="7"/>
      <c r="V1008" s="7"/>
      <c r="W1008" s="7"/>
      <c r="X1008" s="7"/>
      <c r="Y1008" s="9" t="s">
        <v>1513</v>
      </c>
    </row>
    <row r="1009" spans="19:25">
      <c r="S1009" s="7"/>
      <c r="T1009" s="7"/>
      <c r="U1009" s="7"/>
      <c r="V1009" s="7"/>
      <c r="W1009" s="7"/>
      <c r="X1009" s="7"/>
      <c r="Y1009" s="9" t="s">
        <v>1514</v>
      </c>
    </row>
    <row r="1010" spans="19:25">
      <c r="S1010" s="7"/>
      <c r="T1010" s="7"/>
      <c r="U1010" s="7"/>
      <c r="V1010" s="7"/>
      <c r="W1010" s="7"/>
      <c r="X1010" s="7"/>
      <c r="Y1010" s="9" t="s">
        <v>1515</v>
      </c>
    </row>
    <row r="1011" spans="19:25">
      <c r="S1011" s="7"/>
      <c r="T1011" s="7"/>
      <c r="U1011" s="7"/>
      <c r="V1011" s="7"/>
      <c r="W1011" s="7"/>
      <c r="X1011" s="7"/>
      <c r="Y1011" s="9" t="s">
        <v>1516</v>
      </c>
    </row>
    <row r="1012" spans="19:25">
      <c r="S1012" s="7"/>
      <c r="T1012" s="7"/>
      <c r="U1012" s="7"/>
      <c r="V1012" s="7"/>
      <c r="W1012" s="7"/>
      <c r="X1012" s="7"/>
      <c r="Y1012" s="9" t="s">
        <v>1517</v>
      </c>
    </row>
    <row r="1013" spans="19:25">
      <c r="S1013" s="7"/>
      <c r="T1013" s="7"/>
      <c r="U1013" s="7"/>
      <c r="V1013" s="7"/>
      <c r="W1013" s="7"/>
      <c r="X1013" s="7"/>
      <c r="Y1013" s="9" t="s">
        <v>1518</v>
      </c>
    </row>
    <row r="1014" spans="19:25">
      <c r="S1014" s="7"/>
      <c r="T1014" s="7"/>
      <c r="U1014" s="7"/>
      <c r="V1014" s="7"/>
      <c r="W1014" s="7"/>
      <c r="X1014" s="7"/>
      <c r="Y1014" s="9" t="s">
        <v>1519</v>
      </c>
    </row>
    <row r="1015" spans="19:25">
      <c r="S1015" s="7"/>
      <c r="T1015" s="7"/>
      <c r="U1015" s="7"/>
      <c r="V1015" s="7"/>
      <c r="W1015" s="7"/>
      <c r="X1015" s="7"/>
      <c r="Y1015" s="9" t="s">
        <v>1520</v>
      </c>
    </row>
    <row r="1016" spans="19:25">
      <c r="S1016" s="7"/>
      <c r="T1016" s="7"/>
      <c r="U1016" s="7"/>
      <c r="V1016" s="7"/>
      <c r="W1016" s="7"/>
      <c r="X1016" s="7"/>
      <c r="Y1016" s="9" t="s">
        <v>1521</v>
      </c>
    </row>
    <row r="1017" spans="19:25">
      <c r="S1017" s="7"/>
      <c r="T1017" s="7"/>
      <c r="U1017" s="7"/>
      <c r="V1017" s="7"/>
      <c r="W1017" s="7"/>
      <c r="X1017" s="7"/>
      <c r="Y1017" s="9" t="s">
        <v>1522</v>
      </c>
    </row>
    <row r="1018" spans="19:25">
      <c r="S1018" s="7"/>
      <c r="T1018" s="7"/>
      <c r="U1018" s="7"/>
      <c r="V1018" s="7"/>
      <c r="W1018" s="7"/>
      <c r="X1018" s="7"/>
      <c r="Y1018" s="9" t="s">
        <v>1523</v>
      </c>
    </row>
    <row r="1019" spans="19:25">
      <c r="S1019" s="7"/>
      <c r="T1019" s="7"/>
      <c r="U1019" s="7"/>
      <c r="V1019" s="7"/>
      <c r="W1019" s="7"/>
      <c r="X1019" s="7"/>
      <c r="Y1019" s="9" t="s">
        <v>1524</v>
      </c>
    </row>
    <row r="1020" spans="19:25">
      <c r="S1020" s="7"/>
      <c r="T1020" s="7"/>
      <c r="U1020" s="7"/>
      <c r="V1020" s="7"/>
      <c r="W1020" s="7"/>
      <c r="X1020" s="7"/>
      <c r="Y1020" s="9" t="s">
        <v>1525</v>
      </c>
    </row>
    <row r="1021" spans="19:25">
      <c r="S1021" s="7"/>
      <c r="T1021" s="7"/>
      <c r="U1021" s="7"/>
      <c r="V1021" s="7"/>
      <c r="W1021" s="7"/>
      <c r="X1021" s="7"/>
      <c r="Y1021" s="9" t="s">
        <v>1526</v>
      </c>
    </row>
    <row r="1022" spans="19:25">
      <c r="S1022" s="7"/>
      <c r="T1022" s="7"/>
      <c r="U1022" s="7"/>
      <c r="V1022" s="7"/>
      <c r="W1022" s="7"/>
      <c r="X1022" s="7"/>
      <c r="Y1022" s="9" t="s">
        <v>1527</v>
      </c>
    </row>
    <row r="1023" spans="19:25">
      <c r="S1023" s="7"/>
      <c r="T1023" s="7"/>
      <c r="U1023" s="7"/>
      <c r="V1023" s="7"/>
      <c r="W1023" s="7"/>
      <c r="X1023" s="7"/>
      <c r="Y1023" s="9" t="s">
        <v>1528</v>
      </c>
    </row>
    <row r="1024" spans="19:25">
      <c r="S1024" s="7"/>
      <c r="T1024" s="7"/>
      <c r="U1024" s="7"/>
      <c r="V1024" s="7"/>
      <c r="W1024" s="7"/>
      <c r="X1024" s="7"/>
      <c r="Y1024" s="9" t="s">
        <v>1529</v>
      </c>
    </row>
    <row r="1025" spans="19:25">
      <c r="S1025" s="7"/>
      <c r="T1025" s="7"/>
      <c r="U1025" s="7"/>
      <c r="V1025" s="7"/>
      <c r="W1025" s="7"/>
      <c r="X1025" s="7"/>
      <c r="Y1025" s="9" t="s">
        <v>1530</v>
      </c>
    </row>
    <row r="1026" spans="19:25">
      <c r="S1026" s="7"/>
      <c r="T1026" s="7"/>
      <c r="U1026" s="7"/>
      <c r="V1026" s="7"/>
      <c r="W1026" s="7"/>
      <c r="X1026" s="7"/>
      <c r="Y1026" s="9" t="s">
        <v>1531</v>
      </c>
    </row>
    <row r="1027" spans="19:25">
      <c r="S1027" s="7"/>
      <c r="T1027" s="7"/>
      <c r="U1027" s="7"/>
      <c r="V1027" s="7"/>
      <c r="W1027" s="7"/>
      <c r="X1027" s="7"/>
      <c r="Y1027" s="9" t="s">
        <v>1532</v>
      </c>
    </row>
    <row r="1028" spans="19:25">
      <c r="S1028" s="7"/>
      <c r="T1028" s="7"/>
      <c r="U1028" s="7"/>
      <c r="V1028" s="7"/>
      <c r="W1028" s="7"/>
      <c r="X1028" s="7"/>
      <c r="Y1028" s="9" t="s">
        <v>1533</v>
      </c>
    </row>
    <row r="1029" spans="19:25">
      <c r="S1029" s="7"/>
      <c r="T1029" s="7"/>
      <c r="U1029" s="7"/>
      <c r="V1029" s="7"/>
      <c r="W1029" s="7"/>
      <c r="X1029" s="7"/>
      <c r="Y1029" s="9" t="s">
        <v>1534</v>
      </c>
    </row>
    <row r="1030" spans="19:25">
      <c r="S1030" s="7"/>
      <c r="T1030" s="7"/>
      <c r="U1030" s="7"/>
      <c r="V1030" s="7"/>
      <c r="W1030" s="7"/>
      <c r="X1030" s="7"/>
      <c r="Y1030" s="9" t="s">
        <v>1535</v>
      </c>
    </row>
    <row r="1031" spans="19:25">
      <c r="S1031" s="7"/>
      <c r="T1031" s="7"/>
      <c r="U1031" s="7"/>
      <c r="V1031" s="7"/>
      <c r="W1031" s="7"/>
      <c r="X1031" s="7"/>
      <c r="Y1031" s="9" t="s">
        <v>1536</v>
      </c>
    </row>
    <row r="1032" spans="19:25">
      <c r="S1032" s="7"/>
      <c r="T1032" s="7"/>
      <c r="U1032" s="7"/>
      <c r="V1032" s="7"/>
      <c r="W1032" s="7"/>
      <c r="X1032" s="7"/>
      <c r="Y1032" s="9" t="s">
        <v>1537</v>
      </c>
    </row>
    <row r="1033" spans="19:25">
      <c r="S1033" s="7"/>
      <c r="T1033" s="7"/>
      <c r="U1033" s="7"/>
      <c r="V1033" s="7"/>
      <c r="W1033" s="7"/>
      <c r="X1033" s="7"/>
      <c r="Y1033" s="9" t="s">
        <v>1538</v>
      </c>
    </row>
    <row r="1034" spans="19:25">
      <c r="S1034" s="7"/>
      <c r="T1034" s="7"/>
      <c r="U1034" s="7"/>
      <c r="V1034" s="7"/>
      <c r="W1034" s="7"/>
      <c r="X1034" s="7"/>
      <c r="Y1034" s="9" t="s">
        <v>1539</v>
      </c>
    </row>
    <row r="1035" spans="19:25">
      <c r="S1035" s="7"/>
      <c r="T1035" s="7"/>
      <c r="U1035" s="7"/>
      <c r="V1035" s="7"/>
      <c r="W1035" s="7"/>
      <c r="X1035" s="7"/>
      <c r="Y1035" s="9" t="s">
        <v>1540</v>
      </c>
    </row>
    <row r="1036" spans="19:25">
      <c r="S1036" s="7"/>
      <c r="T1036" s="7"/>
      <c r="U1036" s="7"/>
      <c r="V1036" s="7"/>
      <c r="W1036" s="7"/>
      <c r="X1036" s="7"/>
      <c r="Y1036" s="9" t="s">
        <v>1541</v>
      </c>
    </row>
    <row r="1037" spans="19:25">
      <c r="S1037" s="7"/>
      <c r="T1037" s="7"/>
      <c r="U1037" s="7"/>
      <c r="V1037" s="7"/>
      <c r="W1037" s="7"/>
      <c r="X1037" s="7"/>
      <c r="Y1037" s="9" t="s">
        <v>1542</v>
      </c>
    </row>
    <row r="1038" spans="19:25">
      <c r="S1038" s="7"/>
      <c r="T1038" s="7"/>
      <c r="U1038" s="7"/>
      <c r="V1038" s="7"/>
      <c r="W1038" s="7"/>
      <c r="X1038" s="7"/>
      <c r="Y1038" s="9" t="s">
        <v>1543</v>
      </c>
    </row>
    <row r="1039" spans="19:25">
      <c r="S1039" s="7"/>
      <c r="T1039" s="7"/>
      <c r="U1039" s="7"/>
      <c r="V1039" s="7"/>
      <c r="W1039" s="7"/>
      <c r="X1039" s="7"/>
      <c r="Y1039" s="9" t="s">
        <v>1544</v>
      </c>
    </row>
    <row r="1040" spans="19:25">
      <c r="S1040" s="7"/>
      <c r="T1040" s="7"/>
      <c r="U1040" s="7"/>
      <c r="V1040" s="7"/>
      <c r="W1040" s="7"/>
      <c r="X1040" s="7"/>
      <c r="Y1040" s="9" t="s">
        <v>1545</v>
      </c>
    </row>
    <row r="1041" spans="19:25">
      <c r="S1041" s="7"/>
      <c r="T1041" s="7"/>
      <c r="U1041" s="7"/>
      <c r="V1041" s="7"/>
      <c r="W1041" s="7"/>
      <c r="X1041" s="7"/>
      <c r="Y1041" s="9" t="s">
        <v>1546</v>
      </c>
    </row>
    <row r="1042" spans="19:25">
      <c r="S1042" s="7"/>
      <c r="T1042" s="7"/>
      <c r="U1042" s="7"/>
      <c r="V1042" s="7"/>
      <c r="W1042" s="7"/>
      <c r="X1042" s="7"/>
      <c r="Y1042" s="9" t="s">
        <v>1547</v>
      </c>
    </row>
    <row r="1043" spans="19:25">
      <c r="S1043" s="7"/>
      <c r="T1043" s="7"/>
      <c r="U1043" s="7"/>
      <c r="V1043" s="7"/>
      <c r="W1043" s="7"/>
      <c r="X1043" s="7"/>
      <c r="Y1043" s="9" t="s">
        <v>1548</v>
      </c>
    </row>
    <row r="1044" spans="19:25">
      <c r="S1044" s="7"/>
      <c r="T1044" s="7"/>
      <c r="U1044" s="7"/>
      <c r="V1044" s="7"/>
      <c r="W1044" s="7"/>
      <c r="X1044" s="7"/>
      <c r="Y1044" s="9" t="s">
        <v>1549</v>
      </c>
    </row>
    <row r="1045" spans="19:25">
      <c r="S1045" s="7"/>
      <c r="T1045" s="7"/>
      <c r="U1045" s="7"/>
      <c r="V1045" s="7"/>
      <c r="W1045" s="7"/>
      <c r="X1045" s="7"/>
      <c r="Y1045" s="9" t="s">
        <v>1550</v>
      </c>
    </row>
    <row r="1046" spans="19:25">
      <c r="S1046" s="7"/>
      <c r="T1046" s="7"/>
      <c r="U1046" s="7"/>
      <c r="V1046" s="7"/>
      <c r="W1046" s="7"/>
      <c r="X1046" s="7"/>
      <c r="Y1046" s="9" t="s">
        <v>1551</v>
      </c>
    </row>
    <row r="1047" spans="19:25">
      <c r="S1047" s="7"/>
      <c r="T1047" s="7"/>
      <c r="U1047" s="7"/>
      <c r="V1047" s="7"/>
      <c r="W1047" s="7"/>
      <c r="X1047" s="7"/>
      <c r="Y1047" s="9" t="s">
        <v>1552</v>
      </c>
    </row>
    <row r="1048" spans="19:25">
      <c r="S1048" s="7"/>
      <c r="T1048" s="7"/>
      <c r="U1048" s="7"/>
      <c r="V1048" s="7"/>
      <c r="W1048" s="7"/>
      <c r="X1048" s="7"/>
      <c r="Y1048" s="9" t="s">
        <v>1553</v>
      </c>
    </row>
    <row r="1049" spans="19:25">
      <c r="S1049" s="7"/>
      <c r="T1049" s="7"/>
      <c r="U1049" s="7"/>
      <c r="V1049" s="7"/>
      <c r="W1049" s="7"/>
      <c r="X1049" s="7"/>
      <c r="Y1049" s="9" t="s">
        <v>1554</v>
      </c>
    </row>
    <row r="1050" spans="19:25">
      <c r="S1050" s="7"/>
      <c r="T1050" s="7"/>
      <c r="U1050" s="7"/>
      <c r="V1050" s="7"/>
      <c r="W1050" s="7"/>
      <c r="X1050" s="7"/>
      <c r="Y1050" s="9" t="s">
        <v>1555</v>
      </c>
    </row>
    <row r="1051" spans="19:25">
      <c r="S1051" s="7"/>
      <c r="T1051" s="7"/>
      <c r="U1051" s="7"/>
      <c r="V1051" s="7"/>
      <c r="W1051" s="7"/>
      <c r="X1051" s="7"/>
      <c r="Y1051" s="9" t="s">
        <v>1556</v>
      </c>
    </row>
    <row r="1052" spans="19:25">
      <c r="S1052" s="7"/>
      <c r="T1052" s="7"/>
      <c r="U1052" s="7"/>
      <c r="V1052" s="7"/>
      <c r="W1052" s="7"/>
      <c r="X1052" s="7"/>
      <c r="Y1052" s="9" t="s">
        <v>1557</v>
      </c>
    </row>
    <row r="1053" spans="19:25">
      <c r="S1053" s="7"/>
      <c r="T1053" s="7"/>
      <c r="U1053" s="7"/>
      <c r="V1053" s="7"/>
      <c r="W1053" s="7"/>
      <c r="X1053" s="7"/>
      <c r="Y1053" s="9" t="s">
        <v>1558</v>
      </c>
    </row>
    <row r="1054" spans="19:25">
      <c r="S1054" s="7"/>
      <c r="T1054" s="7"/>
      <c r="U1054" s="7"/>
      <c r="V1054" s="7"/>
      <c r="W1054" s="7"/>
      <c r="X1054" s="7"/>
      <c r="Y1054" s="9" t="s">
        <v>1559</v>
      </c>
    </row>
    <row r="1055" spans="19:25">
      <c r="S1055" s="7"/>
      <c r="T1055" s="7"/>
      <c r="U1055" s="7"/>
      <c r="V1055" s="7"/>
      <c r="W1055" s="7"/>
      <c r="X1055" s="7"/>
      <c r="Y1055" s="9" t="s">
        <v>1560</v>
      </c>
    </row>
    <row r="1056" spans="19:25">
      <c r="S1056" s="7"/>
      <c r="T1056" s="7"/>
      <c r="U1056" s="7"/>
      <c r="V1056" s="7"/>
      <c r="W1056" s="7"/>
      <c r="X1056" s="7"/>
      <c r="Y1056" s="9" t="s">
        <v>1561</v>
      </c>
    </row>
    <row r="1057" spans="19:25">
      <c r="S1057" s="7"/>
      <c r="T1057" s="7"/>
      <c r="U1057" s="7"/>
      <c r="V1057" s="7"/>
      <c r="W1057" s="7"/>
      <c r="X1057" s="7"/>
      <c r="Y1057" s="9" t="s">
        <v>1562</v>
      </c>
    </row>
    <row r="1058" spans="19:25">
      <c r="S1058" s="7"/>
      <c r="T1058" s="7"/>
      <c r="U1058" s="7"/>
      <c r="V1058" s="7"/>
      <c r="W1058" s="7"/>
      <c r="X1058" s="7"/>
      <c r="Y1058" s="9" t="s">
        <v>1563</v>
      </c>
    </row>
    <row r="1059" spans="19:25">
      <c r="S1059" s="7"/>
      <c r="T1059" s="7"/>
      <c r="U1059" s="7"/>
      <c r="V1059" s="7"/>
      <c r="W1059" s="7"/>
      <c r="X1059" s="7"/>
      <c r="Y1059" s="9" t="s">
        <v>1564</v>
      </c>
    </row>
    <row r="1060" spans="19:25">
      <c r="S1060" s="7"/>
      <c r="T1060" s="7"/>
      <c r="U1060" s="7"/>
      <c r="V1060" s="7"/>
      <c r="W1060" s="7"/>
      <c r="X1060" s="7"/>
      <c r="Y1060" s="9" t="s">
        <v>1565</v>
      </c>
    </row>
    <row r="1061" spans="19:25">
      <c r="S1061" s="7"/>
      <c r="T1061" s="7"/>
      <c r="U1061" s="7"/>
      <c r="V1061" s="7"/>
      <c r="W1061" s="7"/>
      <c r="X1061" s="7"/>
      <c r="Y1061" s="9" t="s">
        <v>1566</v>
      </c>
    </row>
    <row r="1062" spans="19:25">
      <c r="S1062" s="7"/>
      <c r="T1062" s="7"/>
      <c r="U1062" s="7"/>
      <c r="V1062" s="7"/>
      <c r="W1062" s="7"/>
      <c r="X1062" s="7"/>
      <c r="Y1062" s="9" t="s">
        <v>1567</v>
      </c>
    </row>
    <row r="1063" spans="19:25">
      <c r="S1063" s="7"/>
      <c r="T1063" s="7"/>
      <c r="U1063" s="7"/>
      <c r="V1063" s="7"/>
      <c r="W1063" s="7"/>
      <c r="X1063" s="7"/>
      <c r="Y1063" s="9" t="s">
        <v>1568</v>
      </c>
    </row>
    <row r="1064" spans="19:25">
      <c r="S1064" s="7"/>
      <c r="T1064" s="7"/>
      <c r="U1064" s="7"/>
      <c r="V1064" s="7"/>
      <c r="W1064" s="7"/>
      <c r="X1064" s="7"/>
      <c r="Y1064" s="9" t="s">
        <v>1569</v>
      </c>
    </row>
    <row r="1065" spans="19:25">
      <c r="S1065" s="7"/>
      <c r="T1065" s="7"/>
      <c r="U1065" s="7"/>
      <c r="V1065" s="7"/>
      <c r="W1065" s="7"/>
      <c r="X1065" s="7"/>
      <c r="Y1065" s="9" t="s">
        <v>1570</v>
      </c>
    </row>
    <row r="1066" spans="19:25">
      <c r="S1066" s="7"/>
      <c r="T1066" s="7"/>
      <c r="U1066" s="7"/>
      <c r="V1066" s="7"/>
      <c r="W1066" s="7"/>
      <c r="X1066" s="7"/>
      <c r="Y1066" s="9" t="s">
        <v>1571</v>
      </c>
    </row>
    <row r="1067" spans="19:25">
      <c r="S1067" s="7"/>
      <c r="T1067" s="7"/>
      <c r="U1067" s="7"/>
      <c r="V1067" s="7"/>
      <c r="W1067" s="7"/>
      <c r="X1067" s="7"/>
      <c r="Y1067" s="9" t="s">
        <v>1572</v>
      </c>
    </row>
    <row r="1068" spans="19:25">
      <c r="S1068" s="7"/>
      <c r="T1068" s="7"/>
      <c r="U1068" s="7"/>
      <c r="V1068" s="7"/>
      <c r="W1068" s="7"/>
      <c r="X1068" s="7"/>
      <c r="Y1068" s="9" t="s">
        <v>1573</v>
      </c>
    </row>
    <row r="1069" spans="19:25">
      <c r="S1069" s="7"/>
      <c r="T1069" s="7"/>
      <c r="U1069" s="7"/>
      <c r="V1069" s="7"/>
      <c r="W1069" s="7"/>
      <c r="X1069" s="7"/>
      <c r="Y1069" s="9" t="s">
        <v>1574</v>
      </c>
    </row>
    <row r="1070" spans="19:25">
      <c r="S1070" s="7"/>
      <c r="T1070" s="7"/>
      <c r="U1070" s="7"/>
      <c r="V1070" s="7"/>
      <c r="W1070" s="7"/>
      <c r="X1070" s="7"/>
      <c r="Y1070" s="9" t="s">
        <v>1575</v>
      </c>
    </row>
    <row r="1071" spans="19:25">
      <c r="S1071" s="7"/>
      <c r="T1071" s="7"/>
      <c r="U1071" s="7"/>
      <c r="V1071" s="7"/>
      <c r="W1071" s="7"/>
      <c r="X1071" s="7"/>
      <c r="Y1071" s="9" t="s">
        <v>1576</v>
      </c>
    </row>
    <row r="1072" spans="19:25">
      <c r="S1072" s="7"/>
      <c r="T1072" s="7"/>
      <c r="U1072" s="7"/>
      <c r="V1072" s="7"/>
      <c r="W1072" s="7"/>
      <c r="X1072" s="7"/>
      <c r="Y1072" s="9" t="s">
        <v>1577</v>
      </c>
    </row>
    <row r="1073" spans="19:25">
      <c r="S1073" s="7"/>
      <c r="T1073" s="7"/>
      <c r="U1073" s="7"/>
      <c r="V1073" s="7"/>
      <c r="W1073" s="7"/>
      <c r="X1073" s="7"/>
      <c r="Y1073" s="9" t="s">
        <v>1578</v>
      </c>
    </row>
    <row r="1074" spans="19:25">
      <c r="S1074" s="7"/>
      <c r="T1074" s="7"/>
      <c r="U1074" s="7"/>
      <c r="V1074" s="7"/>
      <c r="W1074" s="7"/>
      <c r="X1074" s="7"/>
      <c r="Y1074" s="9" t="s">
        <v>1579</v>
      </c>
    </row>
    <row r="1075" spans="19:25">
      <c r="S1075" s="7"/>
      <c r="T1075" s="7"/>
      <c r="U1075" s="7"/>
      <c r="V1075" s="7"/>
      <c r="W1075" s="7"/>
      <c r="X1075" s="7"/>
      <c r="Y1075" s="9" t="s">
        <v>1580</v>
      </c>
    </row>
    <row r="1076" spans="19:25">
      <c r="S1076" s="7"/>
      <c r="T1076" s="7"/>
      <c r="U1076" s="7"/>
      <c r="V1076" s="7"/>
      <c r="W1076" s="7"/>
      <c r="X1076" s="7"/>
      <c r="Y1076" s="9" t="s">
        <v>1581</v>
      </c>
    </row>
    <row r="1077" spans="19:25">
      <c r="S1077" s="7"/>
      <c r="T1077" s="7"/>
      <c r="U1077" s="7"/>
      <c r="V1077" s="7"/>
      <c r="W1077" s="7"/>
      <c r="X1077" s="7"/>
      <c r="Y1077" s="9" t="s">
        <v>1582</v>
      </c>
    </row>
    <row r="1078" spans="19:25">
      <c r="S1078" s="7"/>
      <c r="T1078" s="7"/>
      <c r="U1078" s="7"/>
      <c r="V1078" s="7"/>
      <c r="W1078" s="7"/>
      <c r="X1078" s="7"/>
      <c r="Y1078" s="9" t="s">
        <v>1583</v>
      </c>
    </row>
    <row r="1079" spans="19:25">
      <c r="S1079" s="7"/>
      <c r="T1079" s="7"/>
      <c r="U1079" s="7"/>
      <c r="V1079" s="7"/>
      <c r="W1079" s="7"/>
      <c r="X1079" s="7"/>
      <c r="Y1079" s="9" t="s">
        <v>1584</v>
      </c>
    </row>
    <row r="1080" spans="19:25">
      <c r="S1080" s="7"/>
      <c r="T1080" s="7"/>
      <c r="U1080" s="7"/>
      <c r="V1080" s="7"/>
      <c r="W1080" s="7"/>
      <c r="X1080" s="7"/>
      <c r="Y1080" s="9" t="s">
        <v>1585</v>
      </c>
    </row>
    <row r="1081" spans="19:25">
      <c r="S1081" s="7"/>
      <c r="T1081" s="7"/>
      <c r="U1081" s="7"/>
      <c r="V1081" s="7"/>
      <c r="W1081" s="7"/>
      <c r="X1081" s="7"/>
      <c r="Y1081" s="9" t="s">
        <v>1586</v>
      </c>
    </row>
    <row r="1082" spans="19:25">
      <c r="S1082" s="7"/>
      <c r="T1082" s="7"/>
      <c r="U1082" s="7"/>
      <c r="V1082" s="7"/>
      <c r="W1082" s="7"/>
      <c r="X1082" s="7"/>
      <c r="Y1082" s="9" t="s">
        <v>1587</v>
      </c>
    </row>
    <row r="1083" spans="19:25">
      <c r="S1083" s="7"/>
      <c r="T1083" s="7"/>
      <c r="U1083" s="7"/>
      <c r="V1083" s="7"/>
      <c r="W1083" s="7"/>
      <c r="X1083" s="7"/>
      <c r="Y1083" s="9" t="s">
        <v>1588</v>
      </c>
    </row>
    <row r="1084" spans="19:25">
      <c r="S1084" s="7"/>
      <c r="T1084" s="7"/>
      <c r="U1084" s="7"/>
      <c r="V1084" s="7"/>
      <c r="W1084" s="7"/>
      <c r="X1084" s="7"/>
      <c r="Y1084" s="9" t="s">
        <v>1589</v>
      </c>
    </row>
    <row r="1085" spans="19:25">
      <c r="S1085" s="7"/>
      <c r="T1085" s="7"/>
      <c r="U1085" s="7"/>
      <c r="V1085" s="7"/>
      <c r="W1085" s="7"/>
      <c r="X1085" s="7"/>
      <c r="Y1085" s="9" t="s">
        <v>1590</v>
      </c>
    </row>
    <row r="1086" spans="19:25">
      <c r="S1086" s="7"/>
      <c r="T1086" s="7"/>
      <c r="U1086" s="7"/>
      <c r="V1086" s="7"/>
      <c r="W1086" s="7"/>
      <c r="X1086" s="7"/>
      <c r="Y1086" s="9" t="s">
        <v>1591</v>
      </c>
    </row>
    <row r="1087" spans="19:25">
      <c r="S1087" s="7"/>
      <c r="T1087" s="7"/>
      <c r="U1087" s="7"/>
      <c r="V1087" s="7"/>
      <c r="W1087" s="7"/>
      <c r="X1087" s="7"/>
      <c r="Y1087" s="9" t="s">
        <v>1592</v>
      </c>
    </row>
    <row r="1088" spans="19:25">
      <c r="S1088" s="7"/>
      <c r="T1088" s="7"/>
      <c r="U1088" s="7"/>
      <c r="V1088" s="7"/>
      <c r="W1088" s="7"/>
      <c r="X1088" s="7"/>
      <c r="Y1088" s="9" t="s">
        <v>1593</v>
      </c>
    </row>
    <row r="1089" spans="19:25">
      <c r="S1089" s="7"/>
      <c r="T1089" s="7"/>
      <c r="U1089" s="7"/>
      <c r="V1089" s="7"/>
      <c r="W1089" s="7"/>
      <c r="X1089" s="7"/>
      <c r="Y1089" s="9" t="s">
        <v>1594</v>
      </c>
    </row>
    <row r="1090" spans="19:25">
      <c r="S1090" s="7"/>
      <c r="T1090" s="7"/>
      <c r="U1090" s="7"/>
      <c r="V1090" s="7"/>
      <c r="W1090" s="7"/>
      <c r="X1090" s="7"/>
      <c r="Y1090" s="9" t="s">
        <v>1595</v>
      </c>
    </row>
    <row r="1091" spans="19:25">
      <c r="S1091" s="7"/>
      <c r="T1091" s="7"/>
      <c r="U1091" s="7"/>
      <c r="V1091" s="7"/>
      <c r="W1091" s="7"/>
      <c r="X1091" s="7"/>
      <c r="Y1091" s="9" t="s">
        <v>1596</v>
      </c>
    </row>
    <row r="1092" spans="19:25">
      <c r="S1092" s="7"/>
      <c r="T1092" s="7"/>
      <c r="U1092" s="7"/>
      <c r="V1092" s="7"/>
      <c r="W1092" s="7"/>
      <c r="X1092" s="7"/>
      <c r="Y1092" s="9" t="s">
        <v>1597</v>
      </c>
    </row>
    <row r="1093" spans="19:25">
      <c r="S1093" s="7"/>
      <c r="T1093" s="7"/>
      <c r="U1093" s="7"/>
      <c r="V1093" s="7"/>
      <c r="W1093" s="7"/>
      <c r="X1093" s="7"/>
      <c r="Y1093" s="9" t="s">
        <v>1598</v>
      </c>
    </row>
    <row r="1094" spans="19:25">
      <c r="S1094" s="7"/>
      <c r="T1094" s="7"/>
      <c r="U1094" s="7"/>
      <c r="V1094" s="7"/>
      <c r="W1094" s="7"/>
      <c r="X1094" s="7"/>
      <c r="Y1094" s="9" t="s">
        <v>1599</v>
      </c>
    </row>
    <row r="1095" spans="19:25">
      <c r="S1095" s="7"/>
      <c r="T1095" s="7"/>
      <c r="U1095" s="7"/>
      <c r="V1095" s="7"/>
      <c r="W1095" s="7"/>
      <c r="X1095" s="7"/>
      <c r="Y1095" s="9" t="s">
        <v>1600</v>
      </c>
    </row>
    <row r="1096" spans="19:25">
      <c r="S1096" s="7"/>
      <c r="T1096" s="7"/>
      <c r="U1096" s="7"/>
      <c r="V1096" s="7"/>
      <c r="W1096" s="7"/>
      <c r="X1096" s="7"/>
      <c r="Y1096" s="9" t="s">
        <v>1601</v>
      </c>
    </row>
    <row r="1097" spans="19:25">
      <c r="S1097" s="7"/>
      <c r="T1097" s="7"/>
      <c r="U1097" s="7"/>
      <c r="V1097" s="7"/>
      <c r="W1097" s="7"/>
      <c r="X1097" s="7"/>
      <c r="Y1097" s="9" t="s">
        <v>1602</v>
      </c>
    </row>
    <row r="1098" spans="19:25">
      <c r="S1098" s="7"/>
      <c r="T1098" s="7"/>
      <c r="U1098" s="7"/>
      <c r="V1098" s="7"/>
      <c r="W1098" s="7"/>
      <c r="X1098" s="7"/>
      <c r="Y1098" s="9" t="s">
        <v>1603</v>
      </c>
    </row>
    <row r="1099" spans="19:25">
      <c r="S1099" s="7"/>
      <c r="T1099" s="7"/>
      <c r="U1099" s="7"/>
      <c r="V1099" s="7"/>
      <c r="W1099" s="7"/>
      <c r="X1099" s="7"/>
      <c r="Y1099" s="9" t="s">
        <v>1604</v>
      </c>
    </row>
    <row r="1100" spans="19:25">
      <c r="S1100" s="7"/>
      <c r="T1100" s="7"/>
      <c r="U1100" s="7"/>
      <c r="V1100" s="7"/>
      <c r="W1100" s="7"/>
      <c r="X1100" s="7"/>
      <c r="Y1100" s="9" t="s">
        <v>1605</v>
      </c>
    </row>
    <row r="1101" spans="19:25">
      <c r="S1101" s="7"/>
      <c r="T1101" s="7"/>
      <c r="U1101" s="7"/>
      <c r="V1101" s="7"/>
      <c r="W1101" s="7"/>
      <c r="X1101" s="7"/>
      <c r="Y1101" s="9" t="s">
        <v>1606</v>
      </c>
    </row>
    <row r="1102" spans="19:25">
      <c r="S1102" s="7"/>
      <c r="T1102" s="7"/>
      <c r="U1102" s="7"/>
      <c r="V1102" s="7"/>
      <c r="W1102" s="7"/>
      <c r="X1102" s="7"/>
      <c r="Y1102" s="9" t="s">
        <v>1607</v>
      </c>
    </row>
    <row r="1103" spans="19:25">
      <c r="S1103" s="7"/>
      <c r="T1103" s="7"/>
      <c r="U1103" s="7"/>
      <c r="V1103" s="7"/>
      <c r="W1103" s="7"/>
      <c r="X1103" s="7"/>
      <c r="Y1103" s="9" t="s">
        <v>1608</v>
      </c>
    </row>
    <row r="1104" spans="19:25">
      <c r="S1104" s="7"/>
      <c r="T1104" s="7"/>
      <c r="U1104" s="7"/>
      <c r="V1104" s="7"/>
      <c r="W1104" s="7"/>
      <c r="X1104" s="7"/>
      <c r="Y1104" s="9" t="s">
        <v>1609</v>
      </c>
    </row>
    <row r="1105" spans="19:25">
      <c r="S1105" s="7"/>
      <c r="T1105" s="7"/>
      <c r="U1105" s="7"/>
      <c r="V1105" s="7"/>
      <c r="W1105" s="7"/>
      <c r="X1105" s="7"/>
      <c r="Y1105" s="9" t="s">
        <v>1610</v>
      </c>
    </row>
    <row r="1106" spans="19:25">
      <c r="S1106" s="7"/>
      <c r="T1106" s="7"/>
      <c r="U1106" s="7"/>
      <c r="V1106" s="7"/>
      <c r="W1106" s="7"/>
      <c r="X1106" s="7"/>
      <c r="Y1106" s="9" t="s">
        <v>1611</v>
      </c>
    </row>
    <row r="1107" spans="19:25">
      <c r="S1107" s="7"/>
      <c r="T1107" s="7"/>
      <c r="U1107" s="7"/>
      <c r="V1107" s="7"/>
      <c r="W1107" s="7"/>
      <c r="X1107" s="7"/>
      <c r="Y1107" s="9" t="s">
        <v>1612</v>
      </c>
    </row>
    <row r="1108" spans="19:25">
      <c r="S1108" s="7"/>
      <c r="T1108" s="7"/>
      <c r="U1108" s="7"/>
      <c r="V1108" s="7"/>
      <c r="W1108" s="7"/>
      <c r="X1108" s="7"/>
      <c r="Y1108" s="9" t="s">
        <v>1613</v>
      </c>
    </row>
    <row r="1109" spans="19:25">
      <c r="S1109" s="7"/>
      <c r="T1109" s="7"/>
      <c r="U1109" s="7"/>
      <c r="V1109" s="7"/>
      <c r="W1109" s="7"/>
      <c r="X1109" s="7"/>
      <c r="Y1109" s="9" t="s">
        <v>1614</v>
      </c>
    </row>
    <row r="1110" spans="19:25">
      <c r="S1110" s="7"/>
      <c r="T1110" s="7"/>
      <c r="U1110" s="7"/>
      <c r="V1110" s="7"/>
      <c r="W1110" s="7"/>
      <c r="X1110" s="7"/>
      <c r="Y1110" s="9" t="s">
        <v>1615</v>
      </c>
    </row>
    <row r="1111" spans="19:25">
      <c r="S1111" s="7"/>
      <c r="T1111" s="7"/>
      <c r="U1111" s="7"/>
      <c r="V1111" s="7"/>
      <c r="W1111" s="7"/>
      <c r="X1111" s="7"/>
      <c r="Y1111" s="9" t="s">
        <v>1616</v>
      </c>
    </row>
    <row r="1112" spans="19:25">
      <c r="S1112" s="7"/>
      <c r="T1112" s="7"/>
      <c r="U1112" s="7"/>
      <c r="V1112" s="7"/>
      <c r="W1112" s="7"/>
      <c r="X1112" s="7"/>
      <c r="Y1112" s="9" t="s">
        <v>1617</v>
      </c>
    </row>
    <row r="1113" spans="19:25">
      <c r="S1113" s="7"/>
      <c r="T1113" s="7"/>
      <c r="U1113" s="7"/>
      <c r="V1113" s="7"/>
      <c r="W1113" s="7"/>
      <c r="X1113" s="7"/>
      <c r="Y1113" s="9" t="s">
        <v>1618</v>
      </c>
    </row>
    <row r="1114" spans="19:25">
      <c r="S1114" s="7"/>
      <c r="T1114" s="7"/>
      <c r="U1114" s="7"/>
      <c r="V1114" s="7"/>
      <c r="W1114" s="7"/>
      <c r="X1114" s="7"/>
      <c r="Y1114" s="9" t="s">
        <v>1619</v>
      </c>
    </row>
    <row r="1115" spans="19:25">
      <c r="S1115" s="7"/>
      <c r="T1115" s="7"/>
      <c r="U1115" s="7"/>
      <c r="V1115" s="7"/>
      <c r="W1115" s="7"/>
      <c r="X1115" s="7"/>
      <c r="Y1115" s="9" t="s">
        <v>1620</v>
      </c>
    </row>
    <row r="1116" spans="19:25">
      <c r="S1116" s="7"/>
      <c r="T1116" s="7"/>
      <c r="U1116" s="7"/>
      <c r="V1116" s="7"/>
      <c r="W1116" s="7"/>
      <c r="X1116" s="7"/>
      <c r="Y1116" s="9" t="s">
        <v>1621</v>
      </c>
    </row>
    <row r="1117" spans="19:25">
      <c r="S1117" s="7"/>
      <c r="T1117" s="7"/>
      <c r="U1117" s="7"/>
      <c r="V1117" s="7"/>
      <c r="W1117" s="7"/>
      <c r="X1117" s="7"/>
      <c r="Y1117" s="9" t="s">
        <v>1622</v>
      </c>
    </row>
    <row r="1118" spans="19:25">
      <c r="S1118" s="7"/>
      <c r="T1118" s="7"/>
      <c r="U1118" s="7"/>
      <c r="V1118" s="7"/>
      <c r="W1118" s="7"/>
      <c r="X1118" s="7"/>
      <c r="Y1118" s="9" t="s">
        <v>1623</v>
      </c>
    </row>
    <row r="1119" spans="19:25">
      <c r="S1119" s="7"/>
      <c r="T1119" s="7"/>
      <c r="U1119" s="7"/>
      <c r="V1119" s="7"/>
      <c r="W1119" s="7"/>
      <c r="X1119" s="7"/>
      <c r="Y1119" s="9" t="s">
        <v>1624</v>
      </c>
    </row>
    <row r="1120" spans="19:25">
      <c r="S1120" s="7"/>
      <c r="T1120" s="7"/>
      <c r="U1120" s="7"/>
      <c r="V1120" s="7"/>
      <c r="W1120" s="7"/>
      <c r="X1120" s="7"/>
      <c r="Y1120" s="9" t="s">
        <v>1625</v>
      </c>
    </row>
    <row r="1121" spans="19:25">
      <c r="S1121" s="7"/>
      <c r="T1121" s="7"/>
      <c r="U1121" s="7"/>
      <c r="V1121" s="7"/>
      <c r="W1121" s="7"/>
      <c r="X1121" s="7"/>
      <c r="Y1121" s="9" t="s">
        <v>1626</v>
      </c>
    </row>
    <row r="1122" spans="19:25">
      <c r="S1122" s="7"/>
      <c r="T1122" s="7"/>
      <c r="U1122" s="7"/>
      <c r="V1122" s="7"/>
      <c r="W1122" s="7"/>
      <c r="X1122" s="7"/>
      <c r="Y1122" s="9" t="s">
        <v>1627</v>
      </c>
    </row>
    <row r="1123" spans="19:25">
      <c r="S1123" s="7"/>
      <c r="T1123" s="7"/>
      <c r="U1123" s="7"/>
      <c r="V1123" s="7"/>
      <c r="W1123" s="7"/>
      <c r="X1123" s="7"/>
      <c r="Y1123" s="9" t="s">
        <v>1628</v>
      </c>
    </row>
    <row r="1124" spans="19:25">
      <c r="S1124" s="7"/>
      <c r="T1124" s="7"/>
      <c r="U1124" s="7"/>
      <c r="V1124" s="7"/>
      <c r="W1124" s="7"/>
      <c r="X1124" s="7"/>
      <c r="Y1124" s="9" t="s">
        <v>1629</v>
      </c>
    </row>
    <row r="1125" spans="19:25">
      <c r="S1125" s="7"/>
      <c r="T1125" s="7"/>
      <c r="U1125" s="7"/>
      <c r="V1125" s="7"/>
      <c r="W1125" s="7"/>
      <c r="X1125" s="7"/>
      <c r="Y1125" s="9" t="s">
        <v>1630</v>
      </c>
    </row>
    <row r="1126" spans="19:25">
      <c r="S1126" s="7"/>
      <c r="T1126" s="7"/>
      <c r="U1126" s="7"/>
      <c r="V1126" s="7"/>
      <c r="W1126" s="7"/>
      <c r="X1126" s="7"/>
      <c r="Y1126" s="9" t="s">
        <v>1631</v>
      </c>
    </row>
    <row r="1127" spans="19:25">
      <c r="S1127" s="7"/>
      <c r="T1127" s="7"/>
      <c r="U1127" s="7"/>
      <c r="V1127" s="7"/>
      <c r="W1127" s="7"/>
      <c r="X1127" s="7"/>
      <c r="Y1127" s="9" t="s">
        <v>1632</v>
      </c>
    </row>
    <row r="1128" spans="19:25">
      <c r="S1128" s="7"/>
      <c r="T1128" s="7"/>
      <c r="U1128" s="7"/>
      <c r="V1128" s="7"/>
      <c r="W1128" s="7"/>
      <c r="X1128" s="7"/>
      <c r="Y1128" s="9" t="s">
        <v>1633</v>
      </c>
    </row>
    <row r="1129" spans="19:25">
      <c r="S1129" s="7"/>
      <c r="T1129" s="7"/>
      <c r="U1129" s="7"/>
      <c r="V1129" s="7"/>
      <c r="W1129" s="7"/>
      <c r="X1129" s="7"/>
      <c r="Y1129" s="9" t="s">
        <v>1634</v>
      </c>
    </row>
    <row r="1130" spans="19:25">
      <c r="S1130" s="7"/>
      <c r="T1130" s="7"/>
      <c r="U1130" s="7"/>
      <c r="V1130" s="7"/>
      <c r="W1130" s="7"/>
      <c r="X1130" s="7"/>
      <c r="Y1130" s="9" t="s">
        <v>1635</v>
      </c>
    </row>
    <row r="1131" spans="19:25">
      <c r="S1131" s="7"/>
      <c r="T1131" s="7"/>
      <c r="U1131" s="7"/>
      <c r="V1131" s="7"/>
      <c r="W1131" s="7"/>
      <c r="X1131" s="7"/>
      <c r="Y1131" s="9" t="s">
        <v>1636</v>
      </c>
    </row>
    <row r="1132" spans="19:25">
      <c r="S1132" s="7"/>
      <c r="T1132" s="7"/>
      <c r="U1132" s="7"/>
      <c r="V1132" s="7"/>
      <c r="W1132" s="7"/>
      <c r="X1132" s="7"/>
      <c r="Y1132" s="9" t="s">
        <v>1637</v>
      </c>
    </row>
    <row r="1133" spans="19:25">
      <c r="S1133" s="7"/>
      <c r="T1133" s="7"/>
      <c r="U1133" s="7"/>
      <c r="V1133" s="7"/>
      <c r="W1133" s="7"/>
      <c r="X1133" s="7"/>
      <c r="Y1133" s="9" t="s">
        <v>1638</v>
      </c>
    </row>
    <row r="1134" spans="19:25">
      <c r="S1134" s="7"/>
      <c r="T1134" s="7"/>
      <c r="U1134" s="7"/>
      <c r="V1134" s="7"/>
      <c r="W1134" s="7"/>
      <c r="X1134" s="7"/>
      <c r="Y1134" s="9" t="s">
        <v>1639</v>
      </c>
    </row>
    <row r="1135" spans="19:25">
      <c r="S1135" s="7"/>
      <c r="T1135" s="7"/>
      <c r="U1135" s="7"/>
      <c r="V1135" s="7"/>
      <c r="W1135" s="7"/>
      <c r="X1135" s="7"/>
      <c r="Y1135" s="9" t="s">
        <v>1640</v>
      </c>
    </row>
    <row r="1136" spans="19:25">
      <c r="S1136" s="7"/>
      <c r="T1136" s="7"/>
      <c r="U1136" s="7"/>
      <c r="V1136" s="7"/>
      <c r="W1136" s="7"/>
      <c r="X1136" s="7"/>
      <c r="Y1136" s="9" t="s">
        <v>1641</v>
      </c>
    </row>
    <row r="1137" spans="19:25">
      <c r="S1137" s="7"/>
      <c r="T1137" s="7"/>
      <c r="U1137" s="7"/>
      <c r="V1137" s="7"/>
      <c r="W1137" s="7"/>
      <c r="X1137" s="7"/>
      <c r="Y1137" s="9" t="s">
        <v>1642</v>
      </c>
    </row>
    <row r="1138" spans="19:25">
      <c r="S1138" s="7"/>
      <c r="T1138" s="7"/>
      <c r="U1138" s="7"/>
      <c r="V1138" s="7"/>
      <c r="W1138" s="7"/>
      <c r="X1138" s="7"/>
      <c r="Y1138" s="9" t="s">
        <v>1643</v>
      </c>
    </row>
    <row r="1139" spans="19:25">
      <c r="S1139" s="7"/>
      <c r="T1139" s="7"/>
      <c r="U1139" s="7"/>
      <c r="V1139" s="7"/>
      <c r="W1139" s="7"/>
      <c r="X1139" s="7"/>
      <c r="Y1139" s="9" t="s">
        <v>1644</v>
      </c>
    </row>
    <row r="1140" spans="19:25">
      <c r="S1140" s="7"/>
      <c r="T1140" s="7"/>
      <c r="U1140" s="7"/>
      <c r="V1140" s="7"/>
      <c r="W1140" s="7"/>
      <c r="X1140" s="7"/>
      <c r="Y1140" s="9" t="s">
        <v>1645</v>
      </c>
    </row>
    <row r="1141" spans="19:25">
      <c r="S1141" s="7"/>
      <c r="T1141" s="7"/>
      <c r="U1141" s="7"/>
      <c r="V1141" s="7"/>
      <c r="W1141" s="7"/>
      <c r="X1141" s="7"/>
      <c r="Y1141" s="9" t="s">
        <v>1646</v>
      </c>
    </row>
    <row r="1142" spans="19:25">
      <c r="S1142" s="7"/>
      <c r="T1142" s="7"/>
      <c r="U1142" s="7"/>
      <c r="V1142" s="7"/>
      <c r="W1142" s="7"/>
      <c r="X1142" s="7"/>
      <c r="Y1142" s="9" t="s">
        <v>1647</v>
      </c>
    </row>
    <row r="1143" spans="19:25">
      <c r="S1143" s="7"/>
      <c r="T1143" s="7"/>
      <c r="U1143" s="7"/>
      <c r="V1143" s="7"/>
      <c r="W1143" s="7"/>
      <c r="X1143" s="7"/>
      <c r="Y1143" s="9" t="s">
        <v>1648</v>
      </c>
    </row>
    <row r="1144" spans="19:25">
      <c r="S1144" s="7"/>
      <c r="T1144" s="7"/>
      <c r="U1144" s="7"/>
      <c r="V1144" s="7"/>
      <c r="W1144" s="7"/>
      <c r="X1144" s="7"/>
      <c r="Y1144" s="9" t="s">
        <v>1649</v>
      </c>
    </row>
    <row r="1145" spans="19:25">
      <c r="S1145" s="7"/>
      <c r="T1145" s="7"/>
      <c r="U1145" s="7"/>
      <c r="V1145" s="7"/>
      <c r="W1145" s="7"/>
      <c r="X1145" s="7"/>
      <c r="Y1145" s="9" t="s">
        <v>1650</v>
      </c>
    </row>
    <row r="1146" spans="19:25">
      <c r="S1146" s="7"/>
      <c r="T1146" s="7"/>
      <c r="U1146" s="7"/>
      <c r="V1146" s="7"/>
      <c r="W1146" s="7"/>
      <c r="X1146" s="7"/>
      <c r="Y1146" s="9" t="s">
        <v>1651</v>
      </c>
    </row>
    <row r="1147" spans="19:25">
      <c r="S1147" s="7"/>
      <c r="T1147" s="7"/>
      <c r="U1147" s="7"/>
      <c r="V1147" s="7"/>
      <c r="W1147" s="7"/>
      <c r="X1147" s="7"/>
      <c r="Y1147" s="9" t="s">
        <v>1652</v>
      </c>
    </row>
    <row r="1148" spans="19:25">
      <c r="S1148" s="7"/>
      <c r="T1148" s="7"/>
      <c r="U1148" s="7"/>
      <c r="V1148" s="7"/>
      <c r="W1148" s="7"/>
      <c r="X1148" s="7"/>
      <c r="Y1148" s="9" t="s">
        <v>1653</v>
      </c>
    </row>
    <row r="1149" spans="19:25">
      <c r="S1149" s="7"/>
      <c r="T1149" s="7"/>
      <c r="U1149" s="7"/>
      <c r="V1149" s="7"/>
      <c r="W1149" s="7"/>
      <c r="X1149" s="7"/>
      <c r="Y1149" s="9" t="s">
        <v>1654</v>
      </c>
    </row>
    <row r="1150" spans="19:25">
      <c r="S1150" s="7"/>
      <c r="T1150" s="7"/>
      <c r="U1150" s="7"/>
      <c r="V1150" s="7"/>
      <c r="W1150" s="7"/>
      <c r="X1150" s="7"/>
      <c r="Y1150" s="9" t="s">
        <v>1655</v>
      </c>
    </row>
    <row r="1151" spans="19:25">
      <c r="S1151" s="7"/>
      <c r="T1151" s="7"/>
      <c r="U1151" s="7"/>
      <c r="V1151" s="7"/>
      <c r="W1151" s="7"/>
      <c r="X1151" s="7"/>
      <c r="Y1151" s="9" t="s">
        <v>1656</v>
      </c>
    </row>
    <row r="1152" spans="19:25">
      <c r="S1152" s="7"/>
      <c r="T1152" s="7"/>
      <c r="U1152" s="7"/>
      <c r="V1152" s="7"/>
      <c r="W1152" s="7"/>
      <c r="X1152" s="7"/>
      <c r="Y1152" s="9" t="s">
        <v>1657</v>
      </c>
    </row>
    <row r="1153" spans="19:25">
      <c r="S1153" s="7"/>
      <c r="T1153" s="7"/>
      <c r="U1153" s="7"/>
      <c r="V1153" s="7"/>
      <c r="W1153" s="7"/>
      <c r="X1153" s="7"/>
      <c r="Y1153" s="9" t="s">
        <v>1658</v>
      </c>
    </row>
    <row r="1154" spans="19:25">
      <c r="S1154" s="7"/>
      <c r="T1154" s="7"/>
      <c r="U1154" s="7"/>
      <c r="V1154" s="7"/>
      <c r="W1154" s="7"/>
      <c r="X1154" s="7"/>
      <c r="Y1154" s="9" t="s">
        <v>1659</v>
      </c>
    </row>
    <row r="1155" spans="19:25">
      <c r="S1155" s="7"/>
      <c r="T1155" s="7"/>
      <c r="U1155" s="7"/>
      <c r="V1155" s="7"/>
      <c r="W1155" s="7"/>
      <c r="X1155" s="7"/>
      <c r="Y1155" s="9" t="s">
        <v>1660</v>
      </c>
    </row>
    <row r="1156" spans="19:25">
      <c r="S1156" s="7"/>
      <c r="T1156" s="7"/>
      <c r="U1156" s="7"/>
      <c r="V1156" s="7"/>
      <c r="W1156" s="7"/>
      <c r="X1156" s="7"/>
      <c r="Y1156" s="9" t="s">
        <v>1661</v>
      </c>
    </row>
    <row r="1157" spans="19:25">
      <c r="S1157" s="7"/>
      <c r="T1157" s="7"/>
      <c r="U1157" s="7"/>
      <c r="V1157" s="7"/>
      <c r="W1157" s="7"/>
      <c r="X1157" s="7"/>
      <c r="Y1157" s="9" t="s">
        <v>1662</v>
      </c>
    </row>
    <row r="1158" spans="19:25">
      <c r="S1158" s="7"/>
      <c r="T1158" s="7"/>
      <c r="U1158" s="7"/>
      <c r="V1158" s="7"/>
      <c r="W1158" s="7"/>
      <c r="X1158" s="7"/>
      <c r="Y1158" s="9" t="s">
        <v>1663</v>
      </c>
    </row>
    <row r="1159" spans="19:25">
      <c r="S1159" s="7"/>
      <c r="T1159" s="7"/>
      <c r="U1159" s="7"/>
      <c r="V1159" s="7"/>
      <c r="W1159" s="7"/>
      <c r="X1159" s="7"/>
      <c r="Y1159" s="9" t="s">
        <v>1664</v>
      </c>
    </row>
    <row r="1160" spans="19:25">
      <c r="S1160" s="7"/>
      <c r="T1160" s="7"/>
      <c r="U1160" s="7"/>
      <c r="V1160" s="7"/>
      <c r="W1160" s="7"/>
      <c r="X1160" s="7"/>
      <c r="Y1160" s="9" t="s">
        <v>1665</v>
      </c>
    </row>
    <row r="1161" spans="19:25">
      <c r="S1161" s="7"/>
      <c r="T1161" s="7"/>
      <c r="U1161" s="7"/>
      <c r="V1161" s="7"/>
      <c r="W1161" s="7"/>
      <c r="X1161" s="7"/>
      <c r="Y1161" s="9" t="s">
        <v>1666</v>
      </c>
    </row>
    <row r="1162" spans="19:25">
      <c r="S1162" s="7"/>
      <c r="T1162" s="7"/>
      <c r="U1162" s="7"/>
      <c r="V1162" s="7"/>
      <c r="W1162" s="7"/>
      <c r="X1162" s="7"/>
      <c r="Y1162" s="9" t="s">
        <v>1667</v>
      </c>
    </row>
    <row r="1163" spans="19:25">
      <c r="S1163" s="7"/>
      <c r="T1163" s="7"/>
      <c r="U1163" s="7"/>
      <c r="V1163" s="7"/>
      <c r="W1163" s="7"/>
      <c r="X1163" s="7"/>
      <c r="Y1163" s="9" t="s">
        <v>1668</v>
      </c>
    </row>
    <row r="1164" spans="19:25">
      <c r="S1164" s="7"/>
      <c r="T1164" s="7"/>
      <c r="U1164" s="7"/>
      <c r="V1164" s="7"/>
      <c r="W1164" s="7"/>
      <c r="X1164" s="7"/>
      <c r="Y1164" s="9" t="s">
        <v>1669</v>
      </c>
    </row>
    <row r="1165" spans="19:25">
      <c r="S1165" s="7"/>
      <c r="T1165" s="7"/>
      <c r="U1165" s="7"/>
      <c r="V1165" s="7"/>
      <c r="W1165" s="7"/>
      <c r="X1165" s="7"/>
      <c r="Y1165" s="9" t="s">
        <v>1670</v>
      </c>
    </row>
    <row r="1166" spans="19:25">
      <c r="S1166" s="7"/>
      <c r="T1166" s="7"/>
      <c r="U1166" s="7"/>
      <c r="V1166" s="7"/>
      <c r="W1166" s="7"/>
      <c r="X1166" s="7"/>
      <c r="Y1166" s="9" t="s">
        <v>1671</v>
      </c>
    </row>
    <row r="1167" spans="19:25">
      <c r="S1167" s="7"/>
      <c r="T1167" s="7"/>
      <c r="U1167" s="7"/>
      <c r="V1167" s="7"/>
      <c r="W1167" s="7"/>
      <c r="X1167" s="7"/>
      <c r="Y1167" s="9" t="s">
        <v>1672</v>
      </c>
    </row>
    <row r="1168" spans="19:25">
      <c r="S1168" s="7"/>
      <c r="T1168" s="7"/>
      <c r="U1168" s="7"/>
      <c r="V1168" s="7"/>
      <c r="W1168" s="7"/>
      <c r="X1168" s="7"/>
      <c r="Y1168" s="9" t="s">
        <v>1673</v>
      </c>
    </row>
    <row r="1169" spans="19:25">
      <c r="S1169" s="7"/>
      <c r="T1169" s="7"/>
      <c r="U1169" s="7"/>
      <c r="V1169" s="7"/>
      <c r="W1169" s="7"/>
      <c r="X1169" s="7"/>
      <c r="Y1169" s="9" t="s">
        <v>1674</v>
      </c>
    </row>
    <row r="1170" spans="19:25">
      <c r="S1170" s="7"/>
      <c r="T1170" s="7"/>
      <c r="U1170" s="7"/>
      <c r="V1170" s="7"/>
      <c r="W1170" s="7"/>
      <c r="X1170" s="7"/>
      <c r="Y1170" s="9" t="s">
        <v>1675</v>
      </c>
    </row>
    <row r="1171" spans="19:25">
      <c r="S1171" s="7"/>
      <c r="T1171" s="7"/>
      <c r="U1171" s="7"/>
      <c r="V1171" s="7"/>
      <c r="W1171" s="7"/>
      <c r="X1171" s="7"/>
      <c r="Y1171" s="9" t="s">
        <v>1676</v>
      </c>
    </row>
    <row r="1172" spans="19:25">
      <c r="S1172" s="7"/>
      <c r="T1172" s="7"/>
      <c r="U1172" s="7"/>
      <c r="V1172" s="7"/>
      <c r="W1172" s="7"/>
      <c r="X1172" s="7"/>
      <c r="Y1172" s="9" t="s">
        <v>1677</v>
      </c>
    </row>
    <row r="1173" spans="19:25">
      <c r="S1173" s="7"/>
      <c r="T1173" s="7"/>
      <c r="U1173" s="7"/>
      <c r="V1173" s="7"/>
      <c r="W1173" s="7"/>
      <c r="X1173" s="7"/>
      <c r="Y1173" s="9" t="s">
        <v>1678</v>
      </c>
    </row>
    <row r="1174" spans="19:25">
      <c r="S1174" s="7"/>
      <c r="T1174" s="7"/>
      <c r="U1174" s="7"/>
      <c r="V1174" s="7"/>
      <c r="W1174" s="7"/>
      <c r="X1174" s="7"/>
      <c r="Y1174" s="9" t="s">
        <v>1679</v>
      </c>
    </row>
    <row r="1175" spans="19:25">
      <c r="S1175" s="7"/>
      <c r="T1175" s="7"/>
      <c r="U1175" s="7"/>
      <c r="V1175" s="7"/>
      <c r="W1175" s="7"/>
      <c r="X1175" s="7"/>
      <c r="Y1175" s="9" t="s">
        <v>1680</v>
      </c>
    </row>
    <row r="1176" spans="19:25">
      <c r="S1176" s="7"/>
      <c r="T1176" s="7"/>
      <c r="U1176" s="7"/>
      <c r="V1176" s="7"/>
      <c r="W1176" s="7"/>
      <c r="X1176" s="7"/>
      <c r="Y1176" s="9" t="s">
        <v>1681</v>
      </c>
    </row>
    <row r="1177" spans="19:25">
      <c r="S1177" s="7"/>
      <c r="T1177" s="7"/>
      <c r="U1177" s="7"/>
      <c r="V1177" s="7"/>
      <c r="W1177" s="7"/>
      <c r="X1177" s="7"/>
      <c r="Y1177" s="9" t="s">
        <v>1682</v>
      </c>
    </row>
    <row r="1178" spans="19:25">
      <c r="S1178" s="7"/>
      <c r="T1178" s="7"/>
      <c r="U1178" s="7"/>
      <c r="V1178" s="7"/>
      <c r="W1178" s="7"/>
      <c r="X1178" s="7"/>
      <c r="Y1178" s="9" t="s">
        <v>1683</v>
      </c>
    </row>
    <row r="1179" spans="19:25">
      <c r="S1179" s="7"/>
      <c r="T1179" s="7"/>
      <c r="U1179" s="7"/>
      <c r="V1179" s="7"/>
      <c r="W1179" s="7"/>
      <c r="X1179" s="7"/>
      <c r="Y1179" s="9" t="s">
        <v>1684</v>
      </c>
    </row>
    <row r="1180" spans="19:25">
      <c r="S1180" s="7"/>
      <c r="T1180" s="7"/>
      <c r="U1180" s="7"/>
      <c r="V1180" s="7"/>
      <c r="W1180" s="7"/>
      <c r="X1180" s="7"/>
      <c r="Y1180" s="9" t="s">
        <v>1685</v>
      </c>
    </row>
    <row r="1181" spans="19:25">
      <c r="S1181" s="7"/>
      <c r="T1181" s="7"/>
      <c r="U1181" s="7"/>
      <c r="V1181" s="7"/>
      <c r="W1181" s="7"/>
      <c r="X1181" s="7"/>
      <c r="Y1181" s="9" t="s">
        <v>1686</v>
      </c>
    </row>
    <row r="1182" spans="19:25">
      <c r="S1182" s="7"/>
      <c r="T1182" s="7"/>
      <c r="U1182" s="7"/>
      <c r="V1182" s="7"/>
      <c r="W1182" s="7"/>
      <c r="X1182" s="7"/>
      <c r="Y1182" s="9" t="s">
        <v>1687</v>
      </c>
    </row>
    <row r="1183" spans="19:25">
      <c r="S1183" s="7"/>
      <c r="T1183" s="7"/>
      <c r="U1183" s="7"/>
      <c r="V1183" s="7"/>
      <c r="W1183" s="7"/>
      <c r="X1183" s="7"/>
      <c r="Y1183" s="9" t="s">
        <v>1688</v>
      </c>
    </row>
    <row r="1184" spans="19:25">
      <c r="S1184" s="7"/>
      <c r="T1184" s="7"/>
      <c r="U1184" s="7"/>
      <c r="V1184" s="7"/>
      <c r="W1184" s="7"/>
      <c r="X1184" s="7"/>
      <c r="Y1184" s="9" t="s">
        <v>1689</v>
      </c>
    </row>
    <row r="1185" spans="19:25">
      <c r="S1185" s="7"/>
      <c r="T1185" s="7"/>
      <c r="U1185" s="7"/>
      <c r="V1185" s="7"/>
      <c r="W1185" s="7"/>
      <c r="X1185" s="7"/>
      <c r="Y1185" s="9" t="s">
        <v>1690</v>
      </c>
    </row>
    <row r="1186" spans="19:25">
      <c r="S1186" s="7"/>
      <c r="T1186" s="7"/>
      <c r="U1186" s="7"/>
      <c r="V1186" s="7"/>
      <c r="W1186" s="7"/>
      <c r="X1186" s="7"/>
      <c r="Y1186" s="9" t="s">
        <v>1691</v>
      </c>
    </row>
    <row r="1187" spans="19:25">
      <c r="S1187" s="7"/>
      <c r="T1187" s="7"/>
      <c r="U1187" s="7"/>
      <c r="V1187" s="7"/>
      <c r="W1187" s="7"/>
      <c r="X1187" s="7"/>
      <c r="Y1187" s="9" t="s">
        <v>1692</v>
      </c>
    </row>
    <row r="1188" spans="19:25">
      <c r="S1188" s="7"/>
      <c r="T1188" s="7"/>
      <c r="U1188" s="7"/>
      <c r="V1188" s="7"/>
      <c r="W1188" s="7"/>
      <c r="X1188" s="7"/>
      <c r="Y1188" s="9" t="s">
        <v>1693</v>
      </c>
    </row>
    <row r="1189" spans="19:25">
      <c r="S1189" s="7"/>
      <c r="T1189" s="7"/>
      <c r="U1189" s="7"/>
      <c r="V1189" s="7"/>
      <c r="W1189" s="7"/>
      <c r="X1189" s="7"/>
      <c r="Y1189" s="9" t="s">
        <v>1694</v>
      </c>
    </row>
    <row r="1190" spans="19:25">
      <c r="S1190" s="7"/>
      <c r="T1190" s="7"/>
      <c r="U1190" s="7"/>
      <c r="V1190" s="7"/>
      <c r="W1190" s="7"/>
      <c r="X1190" s="7"/>
      <c r="Y1190" s="9" t="s">
        <v>1695</v>
      </c>
    </row>
    <row r="1191" spans="19:25">
      <c r="S1191" s="7"/>
      <c r="T1191" s="7"/>
      <c r="U1191" s="7"/>
      <c r="V1191" s="7"/>
      <c r="W1191" s="7"/>
      <c r="X1191" s="7"/>
      <c r="Y1191" s="9" t="s">
        <v>1696</v>
      </c>
    </row>
    <row r="1192" spans="19:25">
      <c r="S1192" s="7"/>
      <c r="T1192" s="7"/>
      <c r="U1192" s="7"/>
      <c r="V1192" s="7"/>
      <c r="W1192" s="7"/>
      <c r="X1192" s="7"/>
      <c r="Y1192" s="9" t="s">
        <v>1697</v>
      </c>
    </row>
    <row r="1193" spans="19:25">
      <c r="S1193" s="7"/>
      <c r="T1193" s="7"/>
      <c r="U1193" s="7"/>
      <c r="V1193" s="7"/>
      <c r="W1193" s="7"/>
      <c r="X1193" s="7"/>
      <c r="Y1193" s="9" t="s">
        <v>1698</v>
      </c>
    </row>
    <row r="1194" spans="19:25">
      <c r="S1194" s="7"/>
      <c r="T1194" s="7"/>
      <c r="U1194" s="7"/>
      <c r="V1194" s="7"/>
      <c r="W1194" s="7"/>
      <c r="X1194" s="7"/>
      <c r="Y1194" s="9" t="s">
        <v>1699</v>
      </c>
    </row>
    <row r="1195" spans="19:25">
      <c r="S1195" s="7"/>
      <c r="T1195" s="7"/>
      <c r="U1195" s="7"/>
      <c r="V1195" s="7"/>
      <c r="W1195" s="7"/>
      <c r="X1195" s="7"/>
      <c r="Y1195" s="9" t="s">
        <v>1700</v>
      </c>
    </row>
    <row r="1196" spans="19:25">
      <c r="S1196" s="7"/>
      <c r="T1196" s="7"/>
      <c r="U1196" s="7"/>
      <c r="V1196" s="7"/>
      <c r="W1196" s="7"/>
      <c r="X1196" s="7"/>
      <c r="Y1196" s="9" t="s">
        <v>1701</v>
      </c>
    </row>
    <row r="1197" spans="19:25">
      <c r="S1197" s="7"/>
      <c r="T1197" s="7"/>
      <c r="U1197" s="7"/>
      <c r="V1197" s="7"/>
      <c r="W1197" s="7"/>
      <c r="X1197" s="7"/>
      <c r="Y1197" s="9" t="s">
        <v>1702</v>
      </c>
    </row>
    <row r="1198" spans="19:25">
      <c r="S1198" s="7"/>
      <c r="T1198" s="7"/>
      <c r="U1198" s="7"/>
      <c r="V1198" s="7"/>
      <c r="W1198" s="7"/>
      <c r="X1198" s="7"/>
      <c r="Y1198" s="9" t="s">
        <v>1703</v>
      </c>
    </row>
    <row r="1199" spans="19:25">
      <c r="S1199" s="7"/>
      <c r="T1199" s="7"/>
      <c r="U1199" s="7"/>
      <c r="V1199" s="7"/>
      <c r="W1199" s="7"/>
      <c r="X1199" s="7"/>
      <c r="Y1199" s="9" t="s">
        <v>1704</v>
      </c>
    </row>
    <row r="1200" spans="19:25">
      <c r="S1200" s="7"/>
      <c r="T1200" s="7"/>
      <c r="U1200" s="7"/>
      <c r="V1200" s="7"/>
      <c r="W1200" s="7"/>
      <c r="X1200" s="7"/>
      <c r="Y1200" s="9" t="s">
        <v>1705</v>
      </c>
    </row>
    <row r="1201" spans="19:25">
      <c r="S1201" s="7"/>
      <c r="T1201" s="7"/>
      <c r="U1201" s="7"/>
      <c r="V1201" s="7"/>
      <c r="W1201" s="7"/>
      <c r="X1201" s="7"/>
      <c r="Y1201" s="9" t="s">
        <v>1706</v>
      </c>
    </row>
    <row r="1202" spans="19:25">
      <c r="S1202" s="7"/>
      <c r="T1202" s="7"/>
      <c r="U1202" s="7"/>
      <c r="V1202" s="7"/>
      <c r="W1202" s="7"/>
      <c r="X1202" s="7"/>
      <c r="Y1202" s="9" t="s">
        <v>1707</v>
      </c>
    </row>
    <row r="1203" spans="19:25">
      <c r="S1203" s="7"/>
      <c r="T1203" s="7"/>
      <c r="U1203" s="7"/>
      <c r="V1203" s="7"/>
      <c r="W1203" s="7"/>
      <c r="X1203" s="7"/>
      <c r="Y1203" s="9" t="s">
        <v>1708</v>
      </c>
    </row>
    <row r="1204" spans="19:25">
      <c r="S1204" s="7"/>
      <c r="T1204" s="7"/>
      <c r="U1204" s="7"/>
      <c r="V1204" s="7"/>
      <c r="W1204" s="7"/>
      <c r="X1204" s="7"/>
      <c r="Y1204" s="9" t="s">
        <v>1709</v>
      </c>
    </row>
    <row r="1205" spans="19:25">
      <c r="S1205" s="7"/>
      <c r="T1205" s="7"/>
      <c r="U1205" s="7"/>
      <c r="V1205" s="7"/>
      <c r="W1205" s="7"/>
      <c r="X1205" s="7"/>
      <c r="Y1205" s="9" t="s">
        <v>1710</v>
      </c>
    </row>
    <row r="1206" spans="19:25">
      <c r="S1206" s="7"/>
      <c r="T1206" s="7"/>
      <c r="U1206" s="7"/>
      <c r="V1206" s="7"/>
      <c r="W1206" s="7"/>
      <c r="X1206" s="7"/>
      <c r="Y1206" s="9" t="s">
        <v>1711</v>
      </c>
    </row>
    <row r="1207" spans="19:25">
      <c r="S1207" s="7"/>
      <c r="T1207" s="7"/>
      <c r="U1207" s="7"/>
      <c r="V1207" s="7"/>
      <c r="W1207" s="7"/>
      <c r="X1207" s="7"/>
      <c r="Y1207" s="9" t="s">
        <v>1712</v>
      </c>
    </row>
    <row r="1208" spans="19:25">
      <c r="S1208" s="7"/>
      <c r="T1208" s="7"/>
      <c r="U1208" s="7"/>
      <c r="V1208" s="7"/>
      <c r="W1208" s="7"/>
      <c r="X1208" s="7"/>
      <c r="Y1208" s="9" t="s">
        <v>1713</v>
      </c>
    </row>
    <row r="1209" spans="19:25">
      <c r="S1209" s="7"/>
      <c r="T1209" s="7"/>
      <c r="U1209" s="7"/>
      <c r="V1209" s="7"/>
      <c r="W1209" s="7"/>
      <c r="X1209" s="7"/>
      <c r="Y1209" s="9" t="s">
        <v>1714</v>
      </c>
    </row>
    <row r="1210" spans="19:25">
      <c r="S1210" s="7"/>
      <c r="T1210" s="7"/>
      <c r="U1210" s="7"/>
      <c r="V1210" s="7"/>
      <c r="W1210" s="7"/>
      <c r="X1210" s="7"/>
      <c r="Y1210" s="9" t="s">
        <v>1715</v>
      </c>
    </row>
    <row r="1211" spans="19:25">
      <c r="S1211" s="7"/>
      <c r="T1211" s="7"/>
      <c r="U1211" s="7"/>
      <c r="V1211" s="7"/>
      <c r="W1211" s="7"/>
      <c r="X1211" s="7"/>
      <c r="Y1211" s="9" t="s">
        <v>1716</v>
      </c>
    </row>
    <row r="1212" spans="19:25">
      <c r="S1212" s="7"/>
      <c r="T1212" s="7"/>
      <c r="U1212" s="7"/>
      <c r="V1212" s="7"/>
      <c r="W1212" s="7"/>
      <c r="X1212" s="7"/>
      <c r="Y1212" s="9" t="s">
        <v>1717</v>
      </c>
    </row>
    <row r="1213" spans="19:25">
      <c r="S1213" s="7"/>
      <c r="T1213" s="7"/>
      <c r="U1213" s="7"/>
      <c r="V1213" s="7"/>
      <c r="W1213" s="7"/>
      <c r="X1213" s="7"/>
      <c r="Y1213" s="9" t="s">
        <v>1718</v>
      </c>
    </row>
    <row r="1214" spans="19:25">
      <c r="S1214" s="7"/>
      <c r="T1214" s="7"/>
      <c r="U1214" s="7"/>
      <c r="V1214" s="7"/>
      <c r="W1214" s="7"/>
      <c r="X1214" s="7"/>
      <c r="Y1214" s="9" t="s">
        <v>1719</v>
      </c>
    </row>
    <row r="1215" spans="19:25">
      <c r="S1215" s="7"/>
      <c r="T1215" s="7"/>
      <c r="U1215" s="7"/>
      <c r="V1215" s="7"/>
      <c r="W1215" s="7"/>
      <c r="X1215" s="7"/>
      <c r="Y1215" s="9" t="s">
        <v>1720</v>
      </c>
    </row>
    <row r="1216" spans="19:25">
      <c r="S1216" s="7"/>
      <c r="T1216" s="7"/>
      <c r="U1216" s="7"/>
      <c r="V1216" s="7"/>
      <c r="W1216" s="7"/>
      <c r="X1216" s="7"/>
      <c r="Y1216" s="9" t="s">
        <v>1721</v>
      </c>
    </row>
    <row r="1217" spans="19:25">
      <c r="S1217" s="7"/>
      <c r="T1217" s="7"/>
      <c r="U1217" s="7"/>
      <c r="V1217" s="7"/>
      <c r="W1217" s="7"/>
      <c r="X1217" s="7"/>
      <c r="Y1217" s="9" t="s">
        <v>1722</v>
      </c>
    </row>
    <row r="1218" spans="19:25">
      <c r="S1218" s="7"/>
      <c r="T1218" s="7"/>
      <c r="U1218" s="7"/>
      <c r="V1218" s="7"/>
      <c r="W1218" s="7"/>
      <c r="X1218" s="7"/>
      <c r="Y1218" s="9" t="s">
        <v>1723</v>
      </c>
    </row>
    <row r="1219" spans="19:25">
      <c r="S1219" s="7"/>
      <c r="T1219" s="7"/>
      <c r="U1219" s="7"/>
      <c r="V1219" s="7"/>
      <c r="W1219" s="7"/>
      <c r="X1219" s="7"/>
      <c r="Y1219" s="9" t="s">
        <v>1724</v>
      </c>
    </row>
    <row r="1220" spans="19:25">
      <c r="S1220" s="7"/>
      <c r="T1220" s="7"/>
      <c r="U1220" s="7"/>
      <c r="V1220" s="7"/>
      <c r="W1220" s="7"/>
      <c r="X1220" s="7"/>
      <c r="Y1220" s="9" t="s">
        <v>1725</v>
      </c>
    </row>
    <row r="1221" spans="19:25">
      <c r="S1221" s="7"/>
      <c r="T1221" s="7"/>
      <c r="U1221" s="7"/>
      <c r="V1221" s="7"/>
      <c r="W1221" s="7"/>
      <c r="X1221" s="7"/>
      <c r="Y1221" s="9" t="s">
        <v>1726</v>
      </c>
    </row>
    <row r="1222" spans="19:25">
      <c r="S1222" s="7"/>
      <c r="T1222" s="7"/>
      <c r="U1222" s="7"/>
      <c r="V1222" s="7"/>
      <c r="W1222" s="7"/>
      <c r="X1222" s="7"/>
      <c r="Y1222" s="9" t="s">
        <v>1727</v>
      </c>
    </row>
    <row r="1223" spans="19:25">
      <c r="S1223" s="7"/>
      <c r="T1223" s="7"/>
      <c r="U1223" s="7"/>
      <c r="V1223" s="7"/>
      <c r="W1223" s="7"/>
      <c r="X1223" s="7"/>
      <c r="Y1223" s="9" t="s">
        <v>1728</v>
      </c>
    </row>
    <row r="1224" spans="19:25">
      <c r="S1224" s="7"/>
      <c r="T1224" s="7"/>
      <c r="U1224" s="7"/>
      <c r="V1224" s="7"/>
      <c r="W1224" s="7"/>
      <c r="X1224" s="7"/>
      <c r="Y1224" s="9" t="s">
        <v>1729</v>
      </c>
    </row>
    <row r="1225" spans="19:25">
      <c r="S1225" s="7"/>
      <c r="T1225" s="7"/>
      <c r="U1225" s="7"/>
      <c r="V1225" s="7"/>
      <c r="W1225" s="7"/>
      <c r="X1225" s="7"/>
      <c r="Y1225" s="9" t="s">
        <v>1730</v>
      </c>
    </row>
    <row r="1226" spans="19:25">
      <c r="S1226" s="7"/>
      <c r="T1226" s="7"/>
      <c r="U1226" s="7"/>
      <c r="V1226" s="7"/>
      <c r="W1226" s="7"/>
      <c r="X1226" s="7"/>
      <c r="Y1226" s="9" t="s">
        <v>1731</v>
      </c>
    </row>
    <row r="1227" spans="19:25">
      <c r="S1227" s="7"/>
      <c r="T1227" s="7"/>
      <c r="U1227" s="7"/>
      <c r="V1227" s="7"/>
      <c r="W1227" s="7"/>
      <c r="X1227" s="7"/>
      <c r="Y1227" s="9" t="s">
        <v>1732</v>
      </c>
    </row>
    <row r="1228" spans="19:25">
      <c r="S1228" s="7"/>
      <c r="T1228" s="7"/>
      <c r="U1228" s="7"/>
      <c r="V1228" s="7"/>
      <c r="W1228" s="7"/>
      <c r="X1228" s="7"/>
      <c r="Y1228" s="9" t="s">
        <v>1733</v>
      </c>
    </row>
    <row r="1229" spans="19:25">
      <c r="S1229" s="7"/>
      <c r="T1229" s="7"/>
      <c r="U1229" s="7"/>
      <c r="V1229" s="7"/>
      <c r="W1229" s="7"/>
      <c r="X1229" s="7"/>
      <c r="Y1229" s="9" t="s">
        <v>1734</v>
      </c>
    </row>
    <row r="1230" spans="19:25">
      <c r="S1230" s="7"/>
      <c r="T1230" s="7"/>
      <c r="U1230" s="7"/>
      <c r="V1230" s="7"/>
      <c r="W1230" s="7"/>
      <c r="X1230" s="7"/>
      <c r="Y1230" s="9" t="s">
        <v>1735</v>
      </c>
    </row>
    <row r="1231" spans="19:25">
      <c r="S1231" s="7"/>
      <c r="T1231" s="7"/>
      <c r="U1231" s="7"/>
      <c r="V1231" s="7"/>
      <c r="W1231" s="7"/>
      <c r="X1231" s="7"/>
      <c r="Y1231" s="9" t="s">
        <v>1736</v>
      </c>
    </row>
    <row r="1232" spans="19:25">
      <c r="S1232" s="7"/>
      <c r="T1232" s="7"/>
      <c r="U1232" s="7"/>
      <c r="V1232" s="7"/>
      <c r="W1232" s="7"/>
      <c r="X1232" s="7"/>
      <c r="Y1232" s="9" t="s">
        <v>1737</v>
      </c>
    </row>
    <row r="1233" spans="19:25">
      <c r="S1233" s="7"/>
      <c r="T1233" s="7"/>
      <c r="U1233" s="7"/>
      <c r="V1233" s="7"/>
      <c r="W1233" s="7"/>
      <c r="X1233" s="7"/>
      <c r="Y1233" s="9" t="s">
        <v>1738</v>
      </c>
    </row>
    <row r="1234" spans="19:25">
      <c r="S1234" s="7"/>
      <c r="T1234" s="7"/>
      <c r="U1234" s="7"/>
      <c r="V1234" s="7"/>
      <c r="W1234" s="7"/>
      <c r="X1234" s="7"/>
      <c r="Y1234" s="9" t="s">
        <v>1739</v>
      </c>
    </row>
    <row r="1235" spans="19:25">
      <c r="S1235" s="7"/>
      <c r="T1235" s="7"/>
      <c r="U1235" s="7"/>
      <c r="V1235" s="7"/>
      <c r="W1235" s="7"/>
      <c r="X1235" s="7"/>
      <c r="Y1235" s="9" t="s">
        <v>1740</v>
      </c>
    </row>
    <row r="1236" spans="19:25">
      <c r="S1236" s="7"/>
      <c r="T1236" s="7"/>
      <c r="U1236" s="7"/>
      <c r="V1236" s="7"/>
      <c r="W1236" s="7"/>
      <c r="X1236" s="7"/>
      <c r="Y1236" s="9" t="s">
        <v>1741</v>
      </c>
    </row>
    <row r="1237" spans="19:25">
      <c r="S1237" s="7"/>
      <c r="T1237" s="7"/>
      <c r="U1237" s="7"/>
      <c r="V1237" s="7"/>
      <c r="W1237" s="7"/>
      <c r="X1237" s="7"/>
      <c r="Y1237" s="9" t="s">
        <v>1742</v>
      </c>
    </row>
    <row r="1238" spans="19:25">
      <c r="S1238" s="7"/>
      <c r="T1238" s="7"/>
      <c r="U1238" s="7"/>
      <c r="V1238" s="7"/>
      <c r="W1238" s="7"/>
      <c r="X1238" s="7"/>
      <c r="Y1238" s="9" t="s">
        <v>1743</v>
      </c>
    </row>
    <row r="1239" spans="19:25">
      <c r="S1239" s="7"/>
      <c r="T1239" s="7"/>
      <c r="U1239" s="7"/>
      <c r="V1239" s="7"/>
      <c r="W1239" s="7"/>
      <c r="X1239" s="7"/>
      <c r="Y1239" s="9" t="s">
        <v>1744</v>
      </c>
    </row>
    <row r="1240" spans="19:25">
      <c r="S1240" s="7"/>
      <c r="T1240" s="7"/>
      <c r="U1240" s="7"/>
      <c r="V1240" s="7"/>
      <c r="W1240" s="7"/>
      <c r="X1240" s="7"/>
      <c r="Y1240" s="9" t="s">
        <v>1745</v>
      </c>
    </row>
    <row r="1241" spans="19:25">
      <c r="S1241" s="7"/>
      <c r="T1241" s="7"/>
      <c r="U1241" s="7"/>
      <c r="V1241" s="7"/>
      <c r="W1241" s="7"/>
      <c r="X1241" s="7"/>
      <c r="Y1241" s="9" t="s">
        <v>1746</v>
      </c>
    </row>
    <row r="1242" spans="19:25">
      <c r="S1242" s="7"/>
      <c r="T1242" s="7"/>
      <c r="U1242" s="7"/>
      <c r="V1242" s="7"/>
      <c r="W1242" s="7"/>
      <c r="X1242" s="7"/>
      <c r="Y1242" s="9" t="s">
        <v>1747</v>
      </c>
    </row>
    <row r="1243" spans="19:25">
      <c r="S1243" s="7"/>
      <c r="T1243" s="7"/>
      <c r="U1243" s="7"/>
      <c r="V1243" s="7"/>
      <c r="W1243" s="7"/>
      <c r="X1243" s="7"/>
      <c r="Y1243" s="9" t="s">
        <v>1748</v>
      </c>
    </row>
    <row r="1244" spans="19:25">
      <c r="S1244" s="7"/>
      <c r="T1244" s="7"/>
      <c r="U1244" s="7"/>
      <c r="V1244" s="7"/>
      <c r="W1244" s="7"/>
      <c r="X1244" s="7"/>
      <c r="Y1244" s="9" t="s">
        <v>1749</v>
      </c>
    </row>
    <row r="1245" spans="19:25">
      <c r="S1245" s="7"/>
      <c r="T1245" s="7"/>
      <c r="U1245" s="7"/>
      <c r="V1245" s="7"/>
      <c r="W1245" s="7"/>
      <c r="X1245" s="7"/>
      <c r="Y1245" s="9" t="s">
        <v>1750</v>
      </c>
    </row>
    <row r="1246" spans="19:25">
      <c r="S1246" s="7"/>
      <c r="T1246" s="7"/>
      <c r="U1246" s="7"/>
      <c r="V1246" s="7"/>
      <c r="W1246" s="7"/>
      <c r="X1246" s="7"/>
      <c r="Y1246" s="9" t="s">
        <v>1751</v>
      </c>
    </row>
    <row r="1247" spans="19:25">
      <c r="S1247" s="7"/>
      <c r="T1247" s="7"/>
      <c r="U1247" s="7"/>
      <c r="V1247" s="7"/>
      <c r="W1247" s="7"/>
      <c r="X1247" s="7"/>
      <c r="Y1247" s="9" t="s">
        <v>1752</v>
      </c>
    </row>
    <row r="1248" spans="19:25">
      <c r="S1248" s="7"/>
      <c r="T1248" s="7"/>
      <c r="U1248" s="7"/>
      <c r="V1248" s="7"/>
      <c r="W1248" s="7"/>
      <c r="X1248" s="7"/>
      <c r="Y1248" s="9" t="s">
        <v>1753</v>
      </c>
    </row>
    <row r="1249" spans="19:25">
      <c r="S1249" s="7"/>
      <c r="T1249" s="7"/>
      <c r="U1249" s="7"/>
      <c r="V1249" s="7"/>
      <c r="W1249" s="7"/>
      <c r="X1249" s="7"/>
      <c r="Y1249" s="9" t="s">
        <v>1754</v>
      </c>
    </row>
    <row r="1250" spans="19:25">
      <c r="S1250" s="7"/>
      <c r="T1250" s="7"/>
      <c r="U1250" s="7"/>
      <c r="V1250" s="7"/>
      <c r="W1250" s="7"/>
      <c r="X1250" s="7"/>
      <c r="Y1250" s="9" t="s">
        <v>1755</v>
      </c>
    </row>
    <row r="1251" spans="19:25">
      <c r="S1251" s="7"/>
      <c r="T1251" s="7"/>
      <c r="U1251" s="7"/>
      <c r="V1251" s="7"/>
      <c r="W1251" s="7"/>
      <c r="X1251" s="7"/>
      <c r="Y1251" s="9" t="s">
        <v>1756</v>
      </c>
    </row>
    <row r="1252" spans="19:25">
      <c r="S1252" s="7"/>
      <c r="T1252" s="7"/>
      <c r="U1252" s="7"/>
      <c r="V1252" s="7"/>
      <c r="W1252" s="7"/>
      <c r="X1252" s="7"/>
      <c r="Y1252" s="9" t="s">
        <v>1757</v>
      </c>
    </row>
    <row r="1253" spans="19:25">
      <c r="S1253" s="7"/>
      <c r="T1253" s="7"/>
      <c r="U1253" s="7"/>
      <c r="V1253" s="7"/>
      <c r="W1253" s="7"/>
      <c r="X1253" s="7"/>
      <c r="Y1253" s="9" t="s">
        <v>1758</v>
      </c>
    </row>
    <row r="1254" spans="19:25">
      <c r="S1254" s="7"/>
      <c r="T1254" s="7"/>
      <c r="U1254" s="7"/>
      <c r="V1254" s="7"/>
      <c r="W1254" s="7"/>
      <c r="X1254" s="7"/>
      <c r="Y1254" s="9" t="s">
        <v>1759</v>
      </c>
    </row>
    <row r="1255" spans="19:25">
      <c r="S1255" s="7"/>
      <c r="T1255" s="7"/>
      <c r="U1255" s="7"/>
      <c r="V1255" s="7"/>
      <c r="W1255" s="7"/>
      <c r="X1255" s="7"/>
      <c r="Y1255" s="9" t="s">
        <v>1760</v>
      </c>
    </row>
    <row r="1256" spans="19:25">
      <c r="S1256" s="7"/>
      <c r="T1256" s="7"/>
      <c r="U1256" s="7"/>
      <c r="V1256" s="7"/>
      <c r="W1256" s="7"/>
      <c r="X1256" s="7"/>
      <c r="Y1256" s="9" t="s">
        <v>1761</v>
      </c>
    </row>
    <row r="1257" spans="19:25">
      <c r="S1257" s="7"/>
      <c r="T1257" s="7"/>
      <c r="U1257" s="7"/>
      <c r="V1257" s="7"/>
      <c r="W1257" s="7"/>
      <c r="X1257" s="7"/>
      <c r="Y1257" s="9" t="s">
        <v>1762</v>
      </c>
    </row>
    <row r="1258" spans="19:25">
      <c r="S1258" s="7"/>
      <c r="T1258" s="7"/>
      <c r="U1258" s="7"/>
      <c r="V1258" s="7"/>
      <c r="W1258" s="7"/>
      <c r="X1258" s="7"/>
      <c r="Y1258" s="9" t="s">
        <v>1763</v>
      </c>
    </row>
    <row r="1259" spans="19:25">
      <c r="S1259" s="7"/>
      <c r="T1259" s="7"/>
      <c r="U1259" s="7"/>
      <c r="V1259" s="7"/>
      <c r="W1259" s="7"/>
      <c r="X1259" s="7"/>
      <c r="Y1259" s="9" t="s">
        <v>1764</v>
      </c>
    </row>
    <row r="1260" spans="19:25">
      <c r="S1260" s="7"/>
      <c r="T1260" s="7"/>
      <c r="U1260" s="7"/>
      <c r="V1260" s="7"/>
      <c r="W1260" s="7"/>
      <c r="X1260" s="7"/>
      <c r="Y1260" s="9" t="s">
        <v>1765</v>
      </c>
    </row>
    <row r="1261" spans="19:25">
      <c r="S1261" s="7"/>
      <c r="T1261" s="7"/>
      <c r="U1261" s="7"/>
      <c r="V1261" s="7"/>
      <c r="W1261" s="7"/>
      <c r="X1261" s="7"/>
      <c r="Y1261" s="9" t="s">
        <v>1766</v>
      </c>
    </row>
    <row r="1262" spans="19:25">
      <c r="S1262" s="7"/>
      <c r="T1262" s="7"/>
      <c r="U1262" s="7"/>
      <c r="V1262" s="7"/>
      <c r="W1262" s="7"/>
      <c r="X1262" s="7"/>
      <c r="Y1262" s="9" t="s">
        <v>1767</v>
      </c>
    </row>
    <row r="1263" spans="19:25">
      <c r="S1263" s="7"/>
      <c r="T1263" s="7"/>
      <c r="U1263" s="7"/>
      <c r="V1263" s="7"/>
      <c r="W1263" s="7"/>
      <c r="X1263" s="7"/>
      <c r="Y1263" s="9" t="s">
        <v>1768</v>
      </c>
    </row>
    <row r="1264" spans="19:25">
      <c r="S1264" s="7"/>
      <c r="T1264" s="7"/>
      <c r="U1264" s="7"/>
      <c r="V1264" s="7"/>
      <c r="W1264" s="7"/>
      <c r="X1264" s="7"/>
      <c r="Y1264" s="9" t="s">
        <v>1769</v>
      </c>
    </row>
    <row r="1265" spans="19:25">
      <c r="S1265" s="7"/>
      <c r="T1265" s="7"/>
      <c r="U1265" s="7"/>
      <c r="V1265" s="7"/>
      <c r="W1265" s="7"/>
      <c r="X1265" s="7"/>
      <c r="Y1265" s="9" t="s">
        <v>1770</v>
      </c>
    </row>
    <row r="1266" spans="19:25">
      <c r="S1266" s="7"/>
      <c r="T1266" s="7"/>
      <c r="U1266" s="7"/>
      <c r="V1266" s="7"/>
      <c r="W1266" s="7"/>
      <c r="X1266" s="7"/>
      <c r="Y1266" s="9" t="s">
        <v>1771</v>
      </c>
    </row>
    <row r="1267" spans="19:25">
      <c r="S1267" s="7"/>
      <c r="T1267" s="7"/>
      <c r="U1267" s="7"/>
      <c r="V1267" s="7"/>
      <c r="W1267" s="7"/>
      <c r="X1267" s="7"/>
      <c r="Y1267" s="9" t="s">
        <v>1772</v>
      </c>
    </row>
    <row r="1268" spans="19:25">
      <c r="S1268" s="7"/>
      <c r="T1268" s="7"/>
      <c r="U1268" s="7"/>
      <c r="V1268" s="7"/>
      <c r="W1268" s="7"/>
      <c r="X1268" s="7"/>
      <c r="Y1268" s="9" t="s">
        <v>1773</v>
      </c>
    </row>
    <row r="1269" spans="19:25">
      <c r="S1269" s="7"/>
      <c r="T1269" s="7"/>
      <c r="U1269" s="7"/>
      <c r="V1269" s="7"/>
      <c r="W1269" s="7"/>
      <c r="X1269" s="7"/>
      <c r="Y1269" s="9" t="s">
        <v>1774</v>
      </c>
    </row>
    <row r="1270" spans="19:25">
      <c r="S1270" s="7"/>
      <c r="T1270" s="7"/>
      <c r="U1270" s="7"/>
      <c r="V1270" s="7"/>
      <c r="W1270" s="7"/>
      <c r="X1270" s="7"/>
      <c r="Y1270" s="9" t="s">
        <v>1775</v>
      </c>
    </row>
    <row r="1271" spans="19:25">
      <c r="S1271" s="7"/>
      <c r="T1271" s="7"/>
      <c r="U1271" s="7"/>
      <c r="V1271" s="7"/>
      <c r="W1271" s="7"/>
      <c r="X1271" s="7"/>
      <c r="Y1271" s="9" t="s">
        <v>1776</v>
      </c>
    </row>
    <row r="1272" spans="19:25">
      <c r="S1272" s="7"/>
      <c r="T1272" s="7"/>
      <c r="U1272" s="7"/>
      <c r="V1272" s="7"/>
      <c r="W1272" s="7"/>
      <c r="X1272" s="7"/>
      <c r="Y1272" s="9" t="s">
        <v>1777</v>
      </c>
    </row>
    <row r="1273" spans="19:25">
      <c r="S1273" s="7"/>
      <c r="T1273" s="7"/>
      <c r="U1273" s="7"/>
      <c r="V1273" s="7"/>
      <c r="W1273" s="7"/>
      <c r="X1273" s="7"/>
      <c r="Y1273" s="9" t="s">
        <v>1778</v>
      </c>
    </row>
    <row r="1274" spans="19:25">
      <c r="S1274" s="7"/>
      <c r="T1274" s="7"/>
      <c r="U1274" s="7"/>
      <c r="V1274" s="7"/>
      <c r="W1274" s="7"/>
      <c r="X1274" s="7"/>
      <c r="Y1274" s="9" t="s">
        <v>1779</v>
      </c>
    </row>
    <row r="1275" spans="19:25">
      <c r="S1275" s="7"/>
      <c r="T1275" s="7"/>
      <c r="U1275" s="7"/>
      <c r="V1275" s="7"/>
      <c r="W1275" s="7"/>
      <c r="X1275" s="7"/>
      <c r="Y1275" s="9" t="s">
        <v>1780</v>
      </c>
    </row>
    <row r="1276" spans="19:25">
      <c r="S1276" s="7"/>
      <c r="T1276" s="7"/>
      <c r="U1276" s="7"/>
      <c r="V1276" s="7"/>
      <c r="W1276" s="7"/>
      <c r="X1276" s="7"/>
      <c r="Y1276" s="9" t="s">
        <v>1781</v>
      </c>
    </row>
    <row r="1277" spans="19:25">
      <c r="S1277" s="7"/>
      <c r="T1277" s="7"/>
      <c r="U1277" s="7"/>
      <c r="V1277" s="7"/>
      <c r="W1277" s="7"/>
      <c r="X1277" s="7"/>
      <c r="Y1277" s="9" t="s">
        <v>1782</v>
      </c>
    </row>
    <row r="1278" spans="19:25">
      <c r="S1278" s="7"/>
      <c r="T1278" s="7"/>
      <c r="U1278" s="7"/>
      <c r="V1278" s="7"/>
      <c r="W1278" s="7"/>
      <c r="X1278" s="7"/>
      <c r="Y1278" s="9" t="s">
        <v>1783</v>
      </c>
    </row>
    <row r="1279" spans="19:25">
      <c r="S1279" s="7"/>
      <c r="T1279" s="7"/>
      <c r="U1279" s="7"/>
      <c r="V1279" s="7"/>
      <c r="W1279" s="7"/>
      <c r="X1279" s="7"/>
      <c r="Y1279" s="9" t="s">
        <v>1784</v>
      </c>
    </row>
    <row r="1280" spans="19:25">
      <c r="S1280" s="7"/>
      <c r="T1280" s="7"/>
      <c r="U1280" s="7"/>
      <c r="V1280" s="7"/>
      <c r="W1280" s="7"/>
      <c r="X1280" s="7"/>
      <c r="Y1280" s="9" t="s">
        <v>1785</v>
      </c>
    </row>
    <row r="1281" spans="19:25">
      <c r="S1281" s="7"/>
      <c r="T1281" s="7"/>
      <c r="U1281" s="7"/>
      <c r="V1281" s="7"/>
      <c r="W1281" s="7"/>
      <c r="X1281" s="7"/>
      <c r="Y1281" s="9" t="s">
        <v>1786</v>
      </c>
    </row>
    <row r="1282" spans="19:25">
      <c r="S1282" s="7"/>
      <c r="T1282" s="7"/>
      <c r="U1282" s="7"/>
      <c r="V1282" s="7"/>
      <c r="W1282" s="7"/>
      <c r="X1282" s="7"/>
      <c r="Y1282" s="9" t="s">
        <v>1787</v>
      </c>
    </row>
    <row r="1283" spans="19:25">
      <c r="S1283" s="7"/>
      <c r="T1283" s="7"/>
      <c r="U1283" s="7"/>
      <c r="V1283" s="7"/>
      <c r="W1283" s="7"/>
      <c r="X1283" s="7"/>
      <c r="Y1283" s="9" t="s">
        <v>1788</v>
      </c>
    </row>
    <row r="1284" spans="19:25">
      <c r="S1284" s="7"/>
      <c r="T1284" s="7"/>
      <c r="U1284" s="7"/>
      <c r="V1284" s="7"/>
      <c r="W1284" s="7"/>
      <c r="X1284" s="7"/>
      <c r="Y1284" s="9" t="s">
        <v>1789</v>
      </c>
    </row>
    <row r="1285" spans="19:25">
      <c r="S1285" s="7"/>
      <c r="T1285" s="7"/>
      <c r="U1285" s="7"/>
      <c r="V1285" s="7"/>
      <c r="W1285" s="7"/>
      <c r="X1285" s="7"/>
      <c r="Y1285" s="9" t="s">
        <v>1790</v>
      </c>
    </row>
    <row r="1286" spans="19:25">
      <c r="S1286" s="7"/>
      <c r="T1286" s="7"/>
      <c r="U1286" s="7"/>
      <c r="V1286" s="7"/>
      <c r="W1286" s="7"/>
      <c r="X1286" s="7"/>
      <c r="Y1286" s="9" t="s">
        <v>1791</v>
      </c>
    </row>
    <row r="1287" spans="19:25">
      <c r="S1287" s="7"/>
      <c r="T1287" s="7"/>
      <c r="U1287" s="7"/>
      <c r="V1287" s="7"/>
      <c r="W1287" s="7"/>
      <c r="X1287" s="7"/>
      <c r="Y1287" s="9" t="s">
        <v>1792</v>
      </c>
    </row>
    <row r="1288" spans="19:25">
      <c r="S1288" s="7"/>
      <c r="T1288" s="7"/>
      <c r="U1288" s="7"/>
      <c r="V1288" s="7"/>
      <c r="W1288" s="7"/>
      <c r="X1288" s="7"/>
      <c r="Y1288" s="9" t="s">
        <v>1793</v>
      </c>
    </row>
    <row r="1289" spans="19:25">
      <c r="S1289" s="7"/>
      <c r="T1289" s="7"/>
      <c r="U1289" s="7"/>
      <c r="V1289" s="7"/>
      <c r="W1289" s="7"/>
      <c r="X1289" s="7"/>
      <c r="Y1289" s="9" t="s">
        <v>1794</v>
      </c>
    </row>
    <row r="1290" spans="19:25">
      <c r="S1290" s="7"/>
      <c r="T1290" s="7"/>
      <c r="U1290" s="7"/>
      <c r="V1290" s="7"/>
      <c r="W1290" s="7"/>
      <c r="X1290" s="7"/>
      <c r="Y1290" s="9" t="s">
        <v>1795</v>
      </c>
    </row>
    <row r="1291" spans="19:25">
      <c r="S1291" s="7"/>
      <c r="T1291" s="7"/>
      <c r="U1291" s="7"/>
      <c r="V1291" s="7"/>
      <c r="W1291" s="7"/>
      <c r="X1291" s="7"/>
      <c r="Y1291" s="9" t="s">
        <v>1796</v>
      </c>
    </row>
    <row r="1292" spans="19:25">
      <c r="S1292" s="7"/>
      <c r="T1292" s="7"/>
      <c r="U1292" s="7"/>
      <c r="V1292" s="7"/>
      <c r="W1292" s="7"/>
      <c r="X1292" s="7"/>
      <c r="Y1292" s="9" t="s">
        <v>1797</v>
      </c>
    </row>
    <row r="1293" spans="19:25">
      <c r="S1293" s="7"/>
      <c r="T1293" s="7"/>
      <c r="U1293" s="7"/>
      <c r="V1293" s="7"/>
      <c r="W1293" s="7"/>
      <c r="X1293" s="7"/>
      <c r="Y1293" s="9" t="s">
        <v>1798</v>
      </c>
    </row>
    <row r="1294" spans="19:25">
      <c r="S1294" s="7"/>
      <c r="T1294" s="7"/>
      <c r="U1294" s="7"/>
      <c r="V1294" s="7"/>
      <c r="W1294" s="7"/>
      <c r="X1294" s="7"/>
      <c r="Y1294" s="9" t="s">
        <v>1799</v>
      </c>
    </row>
    <row r="1295" spans="19:25">
      <c r="S1295" s="7"/>
      <c r="T1295" s="7"/>
      <c r="U1295" s="7"/>
      <c r="V1295" s="7"/>
      <c r="W1295" s="7"/>
      <c r="X1295" s="7"/>
      <c r="Y1295" s="9" t="s">
        <v>1800</v>
      </c>
    </row>
    <row r="1296" spans="19:25">
      <c r="S1296" s="7"/>
      <c r="T1296" s="7"/>
      <c r="U1296" s="7"/>
      <c r="V1296" s="7"/>
      <c r="W1296" s="7"/>
      <c r="X1296" s="7"/>
      <c r="Y1296" s="9" t="s">
        <v>1801</v>
      </c>
    </row>
    <row r="1297" spans="19:25">
      <c r="S1297" s="7"/>
      <c r="T1297" s="7"/>
      <c r="U1297" s="7"/>
      <c r="V1297" s="7"/>
      <c r="W1297" s="7"/>
      <c r="X1297" s="7"/>
      <c r="Y1297" s="9" t="s">
        <v>1802</v>
      </c>
    </row>
    <row r="1298" spans="19:25">
      <c r="S1298" s="7"/>
      <c r="T1298" s="7"/>
      <c r="U1298" s="7"/>
      <c r="V1298" s="7"/>
      <c r="W1298" s="7"/>
      <c r="X1298" s="7"/>
      <c r="Y1298" s="9" t="s">
        <v>1803</v>
      </c>
    </row>
    <row r="1299" spans="19:25">
      <c r="S1299" s="7"/>
      <c r="T1299" s="7"/>
      <c r="U1299" s="7"/>
      <c r="V1299" s="7"/>
      <c r="W1299" s="7"/>
      <c r="X1299" s="7"/>
      <c r="Y1299" s="9" t="s">
        <v>1804</v>
      </c>
    </row>
    <row r="1300" spans="19:25">
      <c r="S1300" s="7"/>
      <c r="T1300" s="7"/>
      <c r="U1300" s="7"/>
      <c r="V1300" s="7"/>
      <c r="W1300" s="7"/>
      <c r="X1300" s="7"/>
      <c r="Y1300" s="9" t="s">
        <v>1805</v>
      </c>
    </row>
    <row r="1301" spans="19:25">
      <c r="S1301" s="7"/>
      <c r="T1301" s="7"/>
      <c r="U1301" s="7"/>
      <c r="V1301" s="7"/>
      <c r="W1301" s="7"/>
      <c r="X1301" s="7"/>
      <c r="Y1301" s="9" t="s">
        <v>1806</v>
      </c>
    </row>
    <row r="1302" spans="19:25">
      <c r="S1302" s="7"/>
      <c r="T1302" s="7"/>
      <c r="U1302" s="7"/>
      <c r="V1302" s="7"/>
      <c r="W1302" s="7"/>
      <c r="X1302" s="7"/>
      <c r="Y1302" s="9" t="s">
        <v>1807</v>
      </c>
    </row>
    <row r="1303" spans="19:25">
      <c r="S1303" s="7"/>
      <c r="T1303" s="7"/>
      <c r="U1303" s="7"/>
      <c r="V1303" s="7"/>
      <c r="W1303" s="7"/>
      <c r="X1303" s="7"/>
      <c r="Y1303" s="9" t="s">
        <v>1808</v>
      </c>
    </row>
    <row r="1304" spans="19:25">
      <c r="S1304" s="7"/>
      <c r="T1304" s="7"/>
      <c r="U1304" s="7"/>
      <c r="V1304" s="7"/>
      <c r="W1304" s="7"/>
      <c r="X1304" s="7"/>
      <c r="Y1304" s="9" t="s">
        <v>1809</v>
      </c>
    </row>
    <row r="1305" spans="19:25">
      <c r="S1305" s="7"/>
      <c r="T1305" s="7"/>
      <c r="U1305" s="7"/>
      <c r="V1305" s="7"/>
      <c r="W1305" s="7"/>
      <c r="X1305" s="7"/>
      <c r="Y1305" s="9" t="s">
        <v>1810</v>
      </c>
    </row>
    <row r="1306" spans="19:25">
      <c r="S1306" s="7"/>
      <c r="T1306" s="7"/>
      <c r="U1306" s="7"/>
      <c r="V1306" s="7"/>
      <c r="W1306" s="7"/>
      <c r="X1306" s="7"/>
      <c r="Y1306" s="9" t="s">
        <v>1811</v>
      </c>
    </row>
    <row r="1307" spans="19:25">
      <c r="S1307" s="7"/>
      <c r="T1307" s="7"/>
      <c r="U1307" s="7"/>
      <c r="V1307" s="7"/>
      <c r="W1307" s="7"/>
      <c r="X1307" s="7"/>
      <c r="Y1307" s="9" t="s">
        <v>1812</v>
      </c>
    </row>
    <row r="1308" spans="19:25">
      <c r="S1308" s="7"/>
      <c r="T1308" s="7"/>
      <c r="U1308" s="7"/>
      <c r="V1308" s="7"/>
      <c r="W1308" s="7"/>
      <c r="X1308" s="7"/>
      <c r="Y1308" s="9" t="s">
        <v>1813</v>
      </c>
    </row>
    <row r="1309" spans="19:25">
      <c r="S1309" s="7"/>
      <c r="T1309" s="7"/>
      <c r="U1309" s="7"/>
      <c r="V1309" s="7"/>
      <c r="W1309" s="7"/>
      <c r="X1309" s="7"/>
      <c r="Y1309" s="9" t="s">
        <v>1814</v>
      </c>
    </row>
    <row r="1310" spans="19:25">
      <c r="S1310" s="7"/>
      <c r="T1310" s="7"/>
      <c r="U1310" s="7"/>
      <c r="V1310" s="7"/>
      <c r="W1310" s="7"/>
      <c r="X1310" s="7"/>
      <c r="Y1310" s="9" t="s">
        <v>1815</v>
      </c>
    </row>
    <row r="1311" spans="19:25">
      <c r="S1311" s="7"/>
      <c r="T1311" s="7"/>
      <c r="U1311" s="7"/>
      <c r="V1311" s="7"/>
      <c r="W1311" s="7"/>
      <c r="X1311" s="7"/>
      <c r="Y1311" s="9" t="s">
        <v>1816</v>
      </c>
    </row>
    <row r="1312" spans="19:25">
      <c r="S1312" s="7"/>
      <c r="T1312" s="7"/>
      <c r="U1312" s="7"/>
      <c r="V1312" s="7"/>
      <c r="W1312" s="7"/>
      <c r="X1312" s="7"/>
      <c r="Y1312" s="9" t="s">
        <v>1817</v>
      </c>
    </row>
    <row r="1313" spans="19:25">
      <c r="S1313" s="7"/>
      <c r="T1313" s="7"/>
      <c r="U1313" s="7"/>
      <c r="V1313" s="7"/>
      <c r="W1313" s="7"/>
      <c r="X1313" s="7"/>
      <c r="Y1313" s="9" t="s">
        <v>1818</v>
      </c>
    </row>
    <row r="1314" spans="19:25">
      <c r="S1314" s="7"/>
      <c r="T1314" s="7"/>
      <c r="U1314" s="7"/>
      <c r="V1314" s="7"/>
      <c r="W1314" s="7"/>
      <c r="X1314" s="7"/>
      <c r="Y1314" s="9" t="s">
        <v>1819</v>
      </c>
    </row>
    <row r="1315" spans="19:25">
      <c r="S1315" s="7"/>
      <c r="T1315" s="7"/>
      <c r="U1315" s="7"/>
      <c r="V1315" s="7"/>
      <c r="W1315" s="7"/>
      <c r="X1315" s="7"/>
      <c r="Y1315" s="9" t="s">
        <v>1820</v>
      </c>
    </row>
    <row r="1316" spans="19:25">
      <c r="S1316" s="7"/>
      <c r="T1316" s="7"/>
      <c r="U1316" s="7"/>
      <c r="V1316" s="7"/>
      <c r="W1316" s="7"/>
      <c r="X1316" s="7"/>
      <c r="Y1316" s="9" t="s">
        <v>1821</v>
      </c>
    </row>
    <row r="1317" spans="19:25">
      <c r="S1317" s="7"/>
      <c r="T1317" s="7"/>
      <c r="U1317" s="7"/>
      <c r="V1317" s="7"/>
      <c r="W1317" s="7"/>
      <c r="X1317" s="7"/>
      <c r="Y1317" s="9" t="s">
        <v>1822</v>
      </c>
    </row>
    <row r="1318" spans="19:25">
      <c r="S1318" s="7"/>
      <c r="T1318" s="7"/>
      <c r="U1318" s="7"/>
      <c r="V1318" s="7"/>
      <c r="W1318" s="7"/>
      <c r="X1318" s="7"/>
      <c r="Y1318" s="9" t="s">
        <v>1823</v>
      </c>
    </row>
    <row r="1319" spans="19:25">
      <c r="S1319" s="7"/>
      <c r="T1319" s="7"/>
      <c r="U1319" s="7"/>
      <c r="V1319" s="7"/>
      <c r="W1319" s="7"/>
      <c r="X1319" s="7"/>
      <c r="Y1319" s="9" t="s">
        <v>1824</v>
      </c>
    </row>
    <row r="1320" spans="19:25">
      <c r="S1320" s="7"/>
      <c r="T1320" s="7"/>
      <c r="U1320" s="7"/>
      <c r="V1320" s="7"/>
      <c r="W1320" s="7"/>
      <c r="X1320" s="7"/>
      <c r="Y1320" s="9" t="s">
        <v>1825</v>
      </c>
    </row>
    <row r="1321" spans="19:25">
      <c r="S1321" s="7"/>
      <c r="T1321" s="7"/>
      <c r="U1321" s="7"/>
      <c r="V1321" s="7"/>
      <c r="W1321" s="7"/>
      <c r="X1321" s="7"/>
      <c r="Y1321" s="9" t="s">
        <v>1826</v>
      </c>
    </row>
    <row r="1322" spans="19:25">
      <c r="S1322" s="7"/>
      <c r="T1322" s="7"/>
      <c r="U1322" s="7"/>
      <c r="V1322" s="7"/>
      <c r="W1322" s="7"/>
      <c r="X1322" s="7"/>
      <c r="Y1322" s="9" t="s">
        <v>1827</v>
      </c>
    </row>
    <row r="1323" spans="19:25">
      <c r="S1323" s="7"/>
      <c r="T1323" s="7"/>
      <c r="U1323" s="7"/>
      <c r="V1323" s="7"/>
      <c r="W1323" s="7"/>
      <c r="X1323" s="7"/>
      <c r="Y1323" s="9" t="s">
        <v>1828</v>
      </c>
    </row>
    <row r="1324" spans="19:25">
      <c r="S1324" s="7"/>
      <c r="T1324" s="7"/>
      <c r="U1324" s="7"/>
      <c r="V1324" s="7"/>
      <c r="W1324" s="7"/>
      <c r="X1324" s="7"/>
      <c r="Y1324" s="9" t="s">
        <v>1829</v>
      </c>
    </row>
    <row r="1325" spans="19:25">
      <c r="S1325" s="7"/>
      <c r="T1325" s="7"/>
      <c r="U1325" s="7"/>
      <c r="V1325" s="7"/>
      <c r="W1325" s="7"/>
      <c r="X1325" s="7"/>
      <c r="Y1325" s="9" t="s">
        <v>1830</v>
      </c>
    </row>
    <row r="1326" spans="19:25">
      <c r="S1326" s="7"/>
      <c r="T1326" s="7"/>
      <c r="U1326" s="7"/>
      <c r="V1326" s="7"/>
      <c r="W1326" s="7"/>
      <c r="X1326" s="7"/>
      <c r="Y1326" s="9" t="s">
        <v>1831</v>
      </c>
    </row>
    <row r="1327" spans="19:25">
      <c r="S1327" s="7"/>
      <c r="T1327" s="7"/>
      <c r="U1327" s="7"/>
      <c r="V1327" s="7"/>
      <c r="W1327" s="7"/>
      <c r="X1327" s="7"/>
      <c r="Y1327" s="9" t="s">
        <v>1832</v>
      </c>
    </row>
    <row r="1328" spans="19:25">
      <c r="S1328" s="7"/>
      <c r="T1328" s="7"/>
      <c r="U1328" s="7"/>
      <c r="V1328" s="7"/>
      <c r="W1328" s="7"/>
      <c r="X1328" s="7"/>
      <c r="Y1328" s="9" t="s">
        <v>1833</v>
      </c>
    </row>
    <row r="1329" spans="19:25">
      <c r="S1329" s="7"/>
      <c r="T1329" s="7"/>
      <c r="U1329" s="7"/>
      <c r="V1329" s="7"/>
      <c r="W1329" s="7"/>
      <c r="X1329" s="7"/>
      <c r="Y1329" s="9" t="s">
        <v>1834</v>
      </c>
    </row>
    <row r="1330" spans="19:25">
      <c r="S1330" s="7"/>
      <c r="T1330" s="7"/>
      <c r="U1330" s="7"/>
      <c r="V1330" s="7"/>
      <c r="W1330" s="7"/>
      <c r="X1330" s="7"/>
      <c r="Y1330" s="9" t="s">
        <v>1835</v>
      </c>
    </row>
    <row r="1331" spans="19:25">
      <c r="S1331" s="7"/>
      <c r="T1331" s="7"/>
      <c r="U1331" s="7"/>
      <c r="V1331" s="7"/>
      <c r="W1331" s="7"/>
      <c r="X1331" s="7"/>
      <c r="Y1331" s="9" t="s">
        <v>1836</v>
      </c>
    </row>
    <row r="1332" spans="19:25">
      <c r="S1332" s="7"/>
      <c r="T1332" s="7"/>
      <c r="U1332" s="7"/>
      <c r="V1332" s="7"/>
      <c r="W1332" s="7"/>
      <c r="X1332" s="7"/>
      <c r="Y1332" s="9" t="s">
        <v>1837</v>
      </c>
    </row>
    <row r="1333" spans="19:25">
      <c r="S1333" s="7"/>
      <c r="T1333" s="7"/>
      <c r="U1333" s="7"/>
      <c r="V1333" s="7"/>
      <c r="W1333" s="7"/>
      <c r="X1333" s="7"/>
      <c r="Y1333" s="9" t="s">
        <v>1838</v>
      </c>
    </row>
    <row r="1334" spans="19:25">
      <c r="S1334" s="7"/>
      <c r="T1334" s="7"/>
      <c r="U1334" s="7"/>
      <c r="V1334" s="7"/>
      <c r="W1334" s="7"/>
      <c r="X1334" s="7"/>
      <c r="Y1334" s="9" t="s">
        <v>1839</v>
      </c>
    </row>
    <row r="1335" spans="19:25">
      <c r="S1335" s="7"/>
      <c r="T1335" s="7"/>
      <c r="U1335" s="7"/>
      <c r="V1335" s="7"/>
      <c r="W1335" s="7"/>
      <c r="X1335" s="7"/>
      <c r="Y1335" s="9" t="s">
        <v>1840</v>
      </c>
    </row>
    <row r="1336" spans="19:25">
      <c r="S1336" s="7"/>
      <c r="T1336" s="7"/>
      <c r="U1336" s="7"/>
      <c r="V1336" s="7"/>
      <c r="W1336" s="7"/>
      <c r="X1336" s="7"/>
      <c r="Y1336" s="9" t="s">
        <v>1841</v>
      </c>
    </row>
    <row r="1337" spans="19:25">
      <c r="S1337" s="7"/>
      <c r="T1337" s="7"/>
      <c r="U1337" s="7"/>
      <c r="V1337" s="7"/>
      <c r="W1337" s="7"/>
      <c r="X1337" s="7"/>
      <c r="Y1337" s="9" t="s">
        <v>1842</v>
      </c>
    </row>
    <row r="1338" spans="19:25">
      <c r="S1338" s="7"/>
      <c r="T1338" s="7"/>
      <c r="U1338" s="7"/>
      <c r="V1338" s="7"/>
      <c r="W1338" s="7"/>
      <c r="X1338" s="7"/>
      <c r="Y1338" s="9" t="s">
        <v>1843</v>
      </c>
    </row>
    <row r="1339" spans="19:25">
      <c r="S1339" s="7"/>
      <c r="T1339" s="7"/>
      <c r="U1339" s="7"/>
      <c r="V1339" s="7"/>
      <c r="W1339" s="7"/>
      <c r="X1339" s="7"/>
      <c r="Y1339" s="9" t="s">
        <v>1844</v>
      </c>
    </row>
    <row r="1340" spans="19:25">
      <c r="S1340" s="7"/>
      <c r="T1340" s="7"/>
      <c r="U1340" s="7"/>
      <c r="V1340" s="7"/>
      <c r="W1340" s="7"/>
      <c r="X1340" s="7"/>
      <c r="Y1340" s="9" t="s">
        <v>1845</v>
      </c>
    </row>
    <row r="1341" spans="19:25">
      <c r="S1341" s="7"/>
      <c r="T1341" s="7"/>
      <c r="U1341" s="7"/>
      <c r="V1341" s="7"/>
      <c r="W1341" s="7"/>
      <c r="X1341" s="7"/>
      <c r="Y1341" s="9" t="s">
        <v>1846</v>
      </c>
    </row>
    <row r="1342" spans="19:25">
      <c r="S1342" s="7"/>
      <c r="T1342" s="7"/>
      <c r="U1342" s="7"/>
      <c r="V1342" s="7"/>
      <c r="W1342" s="7"/>
      <c r="X1342" s="7"/>
      <c r="Y1342" s="9" t="s">
        <v>1847</v>
      </c>
    </row>
    <row r="1343" spans="19:25">
      <c r="S1343" s="7"/>
      <c r="T1343" s="7"/>
      <c r="U1343" s="7"/>
      <c r="V1343" s="7"/>
      <c r="W1343" s="7"/>
      <c r="X1343" s="7"/>
      <c r="Y1343" s="9" t="s">
        <v>1848</v>
      </c>
    </row>
    <row r="1344" spans="19:25">
      <c r="S1344" s="7"/>
      <c r="T1344" s="7"/>
      <c r="U1344" s="7"/>
      <c r="V1344" s="7"/>
      <c r="W1344" s="7"/>
      <c r="X1344" s="7"/>
      <c r="Y1344" s="9" t="s">
        <v>1849</v>
      </c>
    </row>
    <row r="1345" spans="19:25">
      <c r="S1345" s="7"/>
      <c r="T1345" s="7"/>
      <c r="U1345" s="7"/>
      <c r="V1345" s="7"/>
      <c r="W1345" s="7"/>
      <c r="X1345" s="7"/>
      <c r="Y1345" s="9" t="s">
        <v>1850</v>
      </c>
    </row>
    <row r="1346" spans="19:25">
      <c r="S1346" s="7"/>
      <c r="T1346" s="7"/>
      <c r="U1346" s="7"/>
      <c r="V1346" s="7"/>
      <c r="W1346" s="7"/>
      <c r="X1346" s="7"/>
      <c r="Y1346" s="9" t="s">
        <v>1851</v>
      </c>
    </row>
    <row r="1347" spans="19:25">
      <c r="S1347" s="7"/>
      <c r="T1347" s="7"/>
      <c r="U1347" s="7"/>
      <c r="V1347" s="7"/>
      <c r="W1347" s="7"/>
      <c r="X1347" s="7"/>
      <c r="Y1347" s="9" t="s">
        <v>1852</v>
      </c>
    </row>
    <row r="1348" spans="19:25">
      <c r="S1348" s="7"/>
      <c r="T1348" s="7"/>
      <c r="U1348" s="7"/>
      <c r="V1348" s="7"/>
      <c r="W1348" s="7"/>
      <c r="X1348" s="7"/>
      <c r="Y1348" s="9" t="s">
        <v>1853</v>
      </c>
    </row>
    <row r="1349" spans="19:25">
      <c r="S1349" s="7"/>
      <c r="T1349" s="7"/>
      <c r="U1349" s="7"/>
      <c r="V1349" s="7"/>
      <c r="W1349" s="7"/>
      <c r="X1349" s="7"/>
      <c r="Y1349" s="9" t="s">
        <v>1854</v>
      </c>
    </row>
    <row r="1350" spans="19:25">
      <c r="S1350" s="7"/>
      <c r="T1350" s="7"/>
      <c r="U1350" s="7"/>
      <c r="V1350" s="7"/>
      <c r="W1350" s="7"/>
      <c r="X1350" s="7"/>
      <c r="Y1350" s="9" t="s">
        <v>1855</v>
      </c>
    </row>
    <row r="1351" spans="19:25">
      <c r="S1351" s="7"/>
      <c r="T1351" s="7"/>
      <c r="U1351" s="7"/>
      <c r="V1351" s="7"/>
      <c r="W1351" s="7"/>
      <c r="X1351" s="7"/>
      <c r="Y1351" s="9" t="s">
        <v>1856</v>
      </c>
    </row>
    <row r="1352" spans="19:25">
      <c r="S1352" s="7"/>
      <c r="T1352" s="7"/>
      <c r="U1352" s="7"/>
      <c r="V1352" s="7"/>
      <c r="W1352" s="7"/>
      <c r="X1352" s="7"/>
      <c r="Y1352" s="9" t="s">
        <v>1857</v>
      </c>
    </row>
    <row r="1353" spans="19:25">
      <c r="S1353" s="7"/>
      <c r="T1353" s="7"/>
      <c r="U1353" s="7"/>
      <c r="V1353" s="7"/>
      <c r="W1353" s="7"/>
      <c r="X1353" s="7"/>
      <c r="Y1353" s="9" t="s">
        <v>1858</v>
      </c>
    </row>
    <row r="1354" spans="19:25">
      <c r="S1354" s="7"/>
      <c r="T1354" s="7"/>
      <c r="U1354" s="7"/>
      <c r="V1354" s="7"/>
      <c r="W1354" s="7"/>
      <c r="X1354" s="7"/>
      <c r="Y1354" s="9" t="s">
        <v>1859</v>
      </c>
    </row>
    <row r="1355" spans="19:25">
      <c r="S1355" s="7"/>
      <c r="T1355" s="7"/>
      <c r="U1355" s="7"/>
      <c r="V1355" s="7"/>
      <c r="W1355" s="7"/>
      <c r="X1355" s="7"/>
      <c r="Y1355" s="9" t="s">
        <v>1860</v>
      </c>
    </row>
    <row r="1356" spans="19:25">
      <c r="S1356" s="7"/>
      <c r="T1356" s="7"/>
      <c r="U1356" s="7"/>
      <c r="V1356" s="7"/>
      <c r="W1356" s="7"/>
      <c r="X1356" s="7"/>
      <c r="Y1356" s="9" t="s">
        <v>1861</v>
      </c>
    </row>
    <row r="1357" spans="19:25">
      <c r="S1357" s="7"/>
      <c r="T1357" s="7"/>
      <c r="U1357" s="7"/>
      <c r="V1357" s="7"/>
      <c r="W1357" s="7"/>
      <c r="X1357" s="7"/>
      <c r="Y1357" s="9" t="s">
        <v>1862</v>
      </c>
    </row>
    <row r="1358" spans="19:25">
      <c r="S1358" s="7"/>
      <c r="T1358" s="7"/>
      <c r="U1358" s="7"/>
      <c r="V1358" s="7"/>
      <c r="W1358" s="7"/>
      <c r="X1358" s="7"/>
      <c r="Y1358" s="9" t="s">
        <v>1863</v>
      </c>
    </row>
    <row r="1359" spans="19:25">
      <c r="S1359" s="7"/>
      <c r="T1359" s="7"/>
      <c r="U1359" s="7"/>
      <c r="V1359" s="7"/>
      <c r="W1359" s="7"/>
      <c r="X1359" s="7"/>
      <c r="Y1359" s="9" t="s">
        <v>1864</v>
      </c>
    </row>
    <row r="1360" spans="19:25">
      <c r="S1360" s="7"/>
      <c r="T1360" s="7"/>
      <c r="U1360" s="7"/>
      <c r="V1360" s="7"/>
      <c r="W1360" s="7"/>
      <c r="X1360" s="7"/>
      <c r="Y1360" s="9" t="s">
        <v>1865</v>
      </c>
    </row>
    <row r="1361" spans="19:25">
      <c r="S1361" s="7"/>
      <c r="T1361" s="7"/>
      <c r="U1361" s="7"/>
      <c r="V1361" s="7"/>
      <c r="W1361" s="7"/>
      <c r="X1361" s="7"/>
      <c r="Y1361" s="9" t="s">
        <v>1866</v>
      </c>
    </row>
    <row r="1362" spans="19:25">
      <c r="S1362" s="7"/>
      <c r="T1362" s="7"/>
      <c r="U1362" s="7"/>
      <c r="V1362" s="7"/>
      <c r="W1362" s="7"/>
      <c r="X1362" s="7"/>
      <c r="Y1362" s="9" t="s">
        <v>1867</v>
      </c>
    </row>
    <row r="1363" spans="19:25">
      <c r="S1363" s="7"/>
      <c r="T1363" s="7"/>
      <c r="U1363" s="7"/>
      <c r="V1363" s="7"/>
      <c r="W1363" s="7"/>
      <c r="X1363" s="7"/>
      <c r="Y1363" s="9" t="s">
        <v>1868</v>
      </c>
    </row>
    <row r="1364" spans="19:25">
      <c r="S1364" s="7"/>
      <c r="T1364" s="7"/>
      <c r="U1364" s="7"/>
      <c r="V1364" s="7"/>
      <c r="W1364" s="7"/>
      <c r="X1364" s="7"/>
      <c r="Y1364" s="9" t="s">
        <v>1869</v>
      </c>
    </row>
    <row r="1365" spans="19:25">
      <c r="S1365" s="7"/>
      <c r="T1365" s="7"/>
      <c r="U1365" s="7"/>
      <c r="V1365" s="7"/>
      <c r="W1365" s="7"/>
      <c r="X1365" s="7"/>
      <c r="Y1365" s="9" t="s">
        <v>1870</v>
      </c>
    </row>
    <row r="1366" spans="19:25">
      <c r="S1366" s="7"/>
      <c r="T1366" s="7"/>
      <c r="U1366" s="7"/>
      <c r="V1366" s="7"/>
      <c r="W1366" s="7"/>
      <c r="X1366" s="7"/>
      <c r="Y1366" s="9" t="s">
        <v>1871</v>
      </c>
    </row>
    <row r="1367" spans="19:25">
      <c r="S1367" s="7"/>
      <c r="T1367" s="7"/>
      <c r="U1367" s="7"/>
      <c r="V1367" s="7"/>
      <c r="W1367" s="7"/>
      <c r="X1367" s="7"/>
      <c r="Y1367" s="9" t="s">
        <v>1872</v>
      </c>
    </row>
    <row r="1368" spans="19:25">
      <c r="S1368" s="7"/>
      <c r="T1368" s="7"/>
      <c r="U1368" s="7"/>
      <c r="V1368" s="7"/>
      <c r="W1368" s="7"/>
      <c r="X1368" s="7"/>
      <c r="Y1368" s="9" t="s">
        <v>1873</v>
      </c>
    </row>
    <row r="1369" spans="19:25">
      <c r="S1369" s="7"/>
      <c r="T1369" s="7"/>
      <c r="U1369" s="7"/>
      <c r="V1369" s="7"/>
      <c r="W1369" s="7"/>
      <c r="X1369" s="7"/>
      <c r="Y1369" s="9" t="s">
        <v>1874</v>
      </c>
    </row>
    <row r="1370" spans="19:25">
      <c r="S1370" s="7"/>
      <c r="T1370" s="7"/>
      <c r="U1370" s="7"/>
      <c r="V1370" s="7"/>
      <c r="W1370" s="7"/>
      <c r="X1370" s="7"/>
      <c r="Y1370" s="9" t="s">
        <v>1875</v>
      </c>
    </row>
    <row r="1371" spans="19:25">
      <c r="S1371" s="7"/>
      <c r="T1371" s="7"/>
      <c r="U1371" s="7"/>
      <c r="V1371" s="7"/>
      <c r="W1371" s="7"/>
      <c r="X1371" s="7"/>
      <c r="Y1371" s="9" t="s">
        <v>1876</v>
      </c>
    </row>
    <row r="1372" spans="19:25">
      <c r="S1372" s="7"/>
      <c r="T1372" s="7"/>
      <c r="U1372" s="7"/>
      <c r="V1372" s="7"/>
      <c r="W1372" s="7"/>
      <c r="X1372" s="7"/>
      <c r="Y1372" s="9" t="s">
        <v>1877</v>
      </c>
    </row>
    <row r="1373" spans="19:25">
      <c r="S1373" s="7"/>
      <c r="T1373" s="7"/>
      <c r="U1373" s="7"/>
      <c r="V1373" s="7"/>
      <c r="W1373" s="7"/>
      <c r="X1373" s="7"/>
      <c r="Y1373" s="9" t="s">
        <v>1878</v>
      </c>
    </row>
    <row r="1374" spans="19:25">
      <c r="S1374" s="7"/>
      <c r="T1374" s="7"/>
      <c r="U1374" s="7"/>
      <c r="V1374" s="7"/>
      <c r="W1374" s="7"/>
      <c r="X1374" s="7"/>
      <c r="Y1374" s="9" t="s">
        <v>1879</v>
      </c>
    </row>
    <row r="1375" spans="19:25">
      <c r="S1375" s="7"/>
      <c r="T1375" s="7"/>
      <c r="U1375" s="7"/>
      <c r="V1375" s="7"/>
      <c r="W1375" s="7"/>
      <c r="X1375" s="7"/>
      <c r="Y1375" s="9" t="s">
        <v>1880</v>
      </c>
    </row>
    <row r="1376" spans="19:25">
      <c r="S1376" s="7"/>
      <c r="T1376" s="7"/>
      <c r="U1376" s="7"/>
      <c r="V1376" s="7"/>
      <c r="W1376" s="7"/>
      <c r="X1376" s="7"/>
      <c r="Y1376" s="9" t="s">
        <v>1881</v>
      </c>
    </row>
    <row r="1377" spans="19:25">
      <c r="S1377" s="7"/>
      <c r="T1377" s="7"/>
      <c r="U1377" s="7"/>
      <c r="V1377" s="7"/>
      <c r="W1377" s="7"/>
      <c r="X1377" s="7"/>
      <c r="Y1377" s="9" t="s">
        <v>1882</v>
      </c>
    </row>
    <row r="1378" spans="19:25">
      <c r="S1378" s="7"/>
      <c r="T1378" s="7"/>
      <c r="U1378" s="7"/>
      <c r="V1378" s="7"/>
      <c r="W1378" s="7"/>
      <c r="X1378" s="7"/>
      <c r="Y1378" s="9" t="s">
        <v>1883</v>
      </c>
    </row>
    <row r="1379" spans="19:25">
      <c r="S1379" s="7"/>
      <c r="T1379" s="7"/>
      <c r="U1379" s="7"/>
      <c r="V1379" s="7"/>
      <c r="W1379" s="7"/>
      <c r="X1379" s="7"/>
      <c r="Y1379" s="9" t="s">
        <v>1884</v>
      </c>
    </row>
    <row r="1380" spans="19:25">
      <c r="S1380" s="7"/>
      <c r="T1380" s="7"/>
      <c r="U1380" s="7"/>
      <c r="V1380" s="7"/>
      <c r="W1380" s="7"/>
      <c r="X1380" s="7"/>
      <c r="Y1380" s="9" t="s">
        <v>1885</v>
      </c>
    </row>
    <row r="1381" spans="19:25">
      <c r="S1381" s="7"/>
      <c r="T1381" s="7"/>
      <c r="U1381" s="7"/>
      <c r="V1381" s="7"/>
      <c r="W1381" s="7"/>
      <c r="X1381" s="7"/>
      <c r="Y1381" s="9" t="s">
        <v>1886</v>
      </c>
    </row>
    <row r="1382" spans="19:25">
      <c r="S1382" s="7"/>
      <c r="T1382" s="7"/>
      <c r="U1382" s="7"/>
      <c r="V1382" s="7"/>
      <c r="W1382" s="7"/>
      <c r="X1382" s="7"/>
      <c r="Y1382" s="9" t="s">
        <v>1887</v>
      </c>
    </row>
    <row r="1383" spans="19:25">
      <c r="S1383" s="7"/>
      <c r="T1383" s="7"/>
      <c r="U1383" s="7"/>
      <c r="V1383" s="7"/>
      <c r="W1383" s="7"/>
      <c r="X1383" s="7"/>
      <c r="Y1383" s="9" t="s">
        <v>1888</v>
      </c>
    </row>
    <row r="1384" spans="19:25">
      <c r="S1384" s="7"/>
      <c r="T1384" s="7"/>
      <c r="U1384" s="7"/>
      <c r="V1384" s="7"/>
      <c r="W1384" s="7"/>
      <c r="X1384" s="7"/>
      <c r="Y1384" s="9" t="s">
        <v>1889</v>
      </c>
    </row>
    <row r="1385" spans="19:25">
      <c r="S1385" s="7"/>
      <c r="T1385" s="7"/>
      <c r="U1385" s="7"/>
      <c r="V1385" s="7"/>
      <c r="W1385" s="7"/>
      <c r="X1385" s="7"/>
      <c r="Y1385" s="9" t="s">
        <v>1890</v>
      </c>
    </row>
    <row r="1386" spans="19:25">
      <c r="S1386" s="7"/>
      <c r="T1386" s="7"/>
      <c r="U1386" s="7"/>
      <c r="V1386" s="7"/>
      <c r="W1386" s="7"/>
      <c r="X1386" s="7"/>
      <c r="Y1386" s="9" t="s">
        <v>1891</v>
      </c>
    </row>
    <row r="1387" spans="19:25">
      <c r="S1387" s="7"/>
      <c r="T1387" s="7"/>
      <c r="U1387" s="7"/>
      <c r="V1387" s="7"/>
      <c r="W1387" s="7"/>
      <c r="X1387" s="7"/>
      <c r="Y1387" s="9" t="s">
        <v>1892</v>
      </c>
    </row>
    <row r="1388" spans="19:25">
      <c r="S1388" s="7"/>
      <c r="T1388" s="7"/>
      <c r="U1388" s="7"/>
      <c r="V1388" s="7"/>
      <c r="W1388" s="7"/>
      <c r="X1388" s="7"/>
      <c r="Y1388" s="9" t="s">
        <v>1893</v>
      </c>
    </row>
    <row r="1389" spans="19:25">
      <c r="S1389" s="7"/>
      <c r="T1389" s="7"/>
      <c r="U1389" s="7"/>
      <c r="V1389" s="7"/>
      <c r="W1389" s="7"/>
      <c r="X1389" s="7"/>
      <c r="Y1389" s="9" t="s">
        <v>1894</v>
      </c>
    </row>
    <row r="1390" spans="19:25">
      <c r="S1390" s="7"/>
      <c r="T1390" s="7"/>
      <c r="U1390" s="7"/>
      <c r="V1390" s="7"/>
      <c r="W1390" s="7"/>
      <c r="X1390" s="7"/>
      <c r="Y1390" s="9" t="s">
        <v>1895</v>
      </c>
    </row>
    <row r="1391" spans="19:25">
      <c r="S1391" s="7"/>
      <c r="T1391" s="7"/>
      <c r="U1391" s="7"/>
      <c r="V1391" s="7"/>
      <c r="W1391" s="7"/>
      <c r="X1391" s="7"/>
      <c r="Y1391" s="9" t="s">
        <v>1896</v>
      </c>
    </row>
    <row r="1392" spans="19:25">
      <c r="S1392" s="7"/>
      <c r="T1392" s="7"/>
      <c r="U1392" s="7"/>
      <c r="V1392" s="7"/>
      <c r="W1392" s="7"/>
      <c r="X1392" s="7"/>
      <c r="Y1392" s="9" t="s">
        <v>1897</v>
      </c>
    </row>
    <row r="1393" spans="19:25">
      <c r="S1393" s="7"/>
      <c r="T1393" s="7"/>
      <c r="U1393" s="7"/>
      <c r="V1393" s="7"/>
      <c r="W1393" s="7"/>
      <c r="X1393" s="7"/>
      <c r="Y1393" s="9" t="s">
        <v>1898</v>
      </c>
    </row>
    <row r="1394" spans="19:25">
      <c r="S1394" s="7"/>
      <c r="T1394" s="7"/>
      <c r="U1394" s="7"/>
      <c r="V1394" s="7"/>
      <c r="W1394" s="7"/>
      <c r="X1394" s="7"/>
      <c r="Y1394" s="9" t="s">
        <v>1899</v>
      </c>
    </row>
    <row r="1395" spans="19:25">
      <c r="S1395" s="7"/>
      <c r="T1395" s="7"/>
      <c r="U1395" s="7"/>
      <c r="V1395" s="7"/>
      <c r="W1395" s="7"/>
      <c r="X1395" s="7"/>
      <c r="Y1395" s="9" t="s">
        <v>1900</v>
      </c>
    </row>
    <row r="1396" spans="19:25">
      <c r="S1396" s="7"/>
      <c r="T1396" s="7"/>
      <c r="U1396" s="7"/>
      <c r="V1396" s="7"/>
      <c r="W1396" s="7"/>
      <c r="X1396" s="7"/>
      <c r="Y1396" s="9" t="s">
        <v>1901</v>
      </c>
    </row>
    <row r="1397" spans="19:25">
      <c r="S1397" s="7"/>
      <c r="T1397" s="7"/>
      <c r="U1397" s="7"/>
      <c r="V1397" s="7"/>
      <c r="W1397" s="7"/>
      <c r="X1397" s="7"/>
      <c r="Y1397" s="9" t="s">
        <v>1902</v>
      </c>
    </row>
    <row r="1398" spans="19:25">
      <c r="S1398" s="7"/>
      <c r="T1398" s="7"/>
      <c r="U1398" s="7"/>
      <c r="V1398" s="7"/>
      <c r="W1398" s="7"/>
      <c r="X1398" s="7"/>
      <c r="Y1398" s="9" t="s">
        <v>1903</v>
      </c>
    </row>
    <row r="1399" spans="19:25">
      <c r="S1399" s="7"/>
      <c r="T1399" s="7"/>
      <c r="U1399" s="7"/>
      <c r="V1399" s="7"/>
      <c r="W1399" s="7"/>
      <c r="X1399" s="7"/>
      <c r="Y1399" s="9" t="s">
        <v>1904</v>
      </c>
    </row>
    <row r="1400" spans="19:25">
      <c r="S1400" s="7"/>
      <c r="T1400" s="7"/>
      <c r="U1400" s="7"/>
      <c r="V1400" s="7"/>
      <c r="W1400" s="7"/>
      <c r="X1400" s="7"/>
      <c r="Y1400" s="9" t="s">
        <v>1905</v>
      </c>
    </row>
    <row r="1401" spans="19:25">
      <c r="S1401" s="7"/>
      <c r="T1401" s="7"/>
      <c r="U1401" s="7"/>
      <c r="V1401" s="7"/>
      <c r="W1401" s="7"/>
      <c r="X1401" s="7"/>
      <c r="Y1401" s="9" t="s">
        <v>1906</v>
      </c>
    </row>
    <row r="1402" spans="19:25">
      <c r="S1402" s="7"/>
      <c r="T1402" s="7"/>
      <c r="U1402" s="7"/>
      <c r="V1402" s="7"/>
      <c r="W1402" s="7"/>
      <c r="X1402" s="7"/>
      <c r="Y1402" s="9" t="s">
        <v>1907</v>
      </c>
    </row>
    <row r="1403" spans="19:25">
      <c r="S1403" s="7"/>
      <c r="T1403" s="7"/>
      <c r="U1403" s="7"/>
      <c r="V1403" s="7"/>
      <c r="W1403" s="7"/>
      <c r="X1403" s="7"/>
      <c r="Y1403" s="9" t="s">
        <v>1908</v>
      </c>
    </row>
    <row r="1404" spans="19:25">
      <c r="S1404" s="7"/>
      <c r="T1404" s="7"/>
      <c r="U1404" s="7"/>
      <c r="V1404" s="7"/>
      <c r="W1404" s="7"/>
      <c r="X1404" s="7"/>
      <c r="Y1404" s="9" t="s">
        <v>1909</v>
      </c>
    </row>
    <row r="1405" spans="19:25">
      <c r="S1405" s="7"/>
      <c r="T1405" s="7"/>
      <c r="U1405" s="7"/>
      <c r="V1405" s="7"/>
      <c r="W1405" s="7"/>
      <c r="X1405" s="7"/>
      <c r="Y1405" s="9" t="s">
        <v>1910</v>
      </c>
    </row>
    <row r="1406" spans="19:25">
      <c r="S1406" s="7"/>
      <c r="T1406" s="7"/>
      <c r="U1406" s="7"/>
      <c r="V1406" s="7"/>
      <c r="W1406" s="7"/>
      <c r="X1406" s="7"/>
      <c r="Y1406" s="9" t="s">
        <v>1911</v>
      </c>
    </row>
    <row r="1407" spans="19:25">
      <c r="S1407" s="7"/>
      <c r="T1407" s="7"/>
      <c r="U1407" s="7"/>
      <c r="V1407" s="7"/>
      <c r="W1407" s="7"/>
      <c r="X1407" s="7"/>
      <c r="Y1407" s="9" t="s">
        <v>1912</v>
      </c>
    </row>
    <row r="1408" spans="19:25">
      <c r="S1408" s="7"/>
      <c r="T1408" s="7"/>
      <c r="U1408" s="7"/>
      <c r="V1408" s="7"/>
      <c r="W1408" s="7"/>
      <c r="X1408" s="7"/>
      <c r="Y1408" s="9" t="s">
        <v>1913</v>
      </c>
    </row>
    <row r="1409" spans="19:25">
      <c r="S1409" s="7"/>
      <c r="T1409" s="7"/>
      <c r="U1409" s="7"/>
      <c r="V1409" s="7"/>
      <c r="W1409" s="7"/>
      <c r="X1409" s="7"/>
      <c r="Y1409" s="9" t="s">
        <v>1914</v>
      </c>
    </row>
    <row r="1410" spans="19:25">
      <c r="S1410" s="7"/>
      <c r="T1410" s="7"/>
      <c r="U1410" s="7"/>
      <c r="V1410" s="7"/>
      <c r="W1410" s="7"/>
      <c r="X1410" s="7"/>
      <c r="Y1410" s="9" t="s">
        <v>1915</v>
      </c>
    </row>
    <row r="1411" spans="19:25">
      <c r="S1411" s="7"/>
      <c r="T1411" s="7"/>
      <c r="U1411" s="7"/>
      <c r="V1411" s="7"/>
      <c r="W1411" s="7"/>
      <c r="X1411" s="7"/>
      <c r="Y1411" s="9" t="s">
        <v>1916</v>
      </c>
    </row>
    <row r="1412" spans="19:25">
      <c r="S1412" s="7"/>
      <c r="T1412" s="7"/>
      <c r="U1412" s="7"/>
      <c r="V1412" s="7"/>
      <c r="W1412" s="7"/>
      <c r="X1412" s="7"/>
      <c r="Y1412" s="9" t="s">
        <v>1917</v>
      </c>
    </row>
    <row r="1413" spans="19:25">
      <c r="S1413" s="7"/>
      <c r="T1413" s="7"/>
      <c r="U1413" s="7"/>
      <c r="V1413" s="7"/>
      <c r="W1413" s="7"/>
      <c r="X1413" s="7"/>
      <c r="Y1413" s="9" t="s">
        <v>1918</v>
      </c>
    </row>
    <row r="1414" spans="19:25">
      <c r="S1414" s="7"/>
      <c r="T1414" s="7"/>
      <c r="U1414" s="7"/>
      <c r="V1414" s="7"/>
      <c r="W1414" s="7"/>
      <c r="X1414" s="7"/>
      <c r="Y1414" s="9" t="s">
        <v>1919</v>
      </c>
    </row>
    <row r="1415" spans="19:25">
      <c r="S1415" s="7"/>
      <c r="T1415" s="7"/>
      <c r="U1415" s="7"/>
      <c r="V1415" s="7"/>
      <c r="W1415" s="7"/>
      <c r="X1415" s="7"/>
      <c r="Y1415" s="9" t="s">
        <v>1920</v>
      </c>
    </row>
    <row r="1416" spans="19:25">
      <c r="S1416" s="7"/>
      <c r="T1416" s="7"/>
      <c r="U1416" s="7"/>
      <c r="V1416" s="7"/>
      <c r="W1416" s="7"/>
      <c r="X1416" s="7"/>
      <c r="Y1416" s="9" t="s">
        <v>1921</v>
      </c>
    </row>
    <row r="1417" spans="19:25">
      <c r="S1417" s="7"/>
      <c r="T1417" s="7"/>
      <c r="U1417" s="7"/>
      <c r="V1417" s="7"/>
      <c r="W1417" s="7"/>
      <c r="X1417" s="7"/>
      <c r="Y1417" s="9" t="s">
        <v>1922</v>
      </c>
    </row>
    <row r="1418" spans="19:25">
      <c r="S1418" s="7"/>
      <c r="T1418" s="7"/>
      <c r="U1418" s="7"/>
      <c r="V1418" s="7"/>
      <c r="W1418" s="7"/>
      <c r="X1418" s="7"/>
      <c r="Y1418" s="9" t="s">
        <v>1923</v>
      </c>
    </row>
    <row r="1419" spans="19:25">
      <c r="S1419" s="7"/>
      <c r="T1419" s="7"/>
      <c r="U1419" s="7"/>
      <c r="V1419" s="7"/>
      <c r="W1419" s="7"/>
      <c r="X1419" s="7"/>
      <c r="Y1419" s="9" t="s">
        <v>1924</v>
      </c>
    </row>
    <row r="1420" spans="19:25">
      <c r="S1420" s="7"/>
      <c r="T1420" s="7"/>
      <c r="U1420" s="7"/>
      <c r="V1420" s="7"/>
      <c r="W1420" s="7"/>
      <c r="X1420" s="7"/>
      <c r="Y1420" s="9" t="s">
        <v>1925</v>
      </c>
    </row>
    <row r="1421" spans="19:25">
      <c r="S1421" s="7"/>
      <c r="T1421" s="7"/>
      <c r="U1421" s="7"/>
      <c r="V1421" s="7"/>
      <c r="W1421" s="7"/>
      <c r="X1421" s="7"/>
      <c r="Y1421" s="9" t="s">
        <v>1926</v>
      </c>
    </row>
    <row r="1422" spans="19:25">
      <c r="S1422" s="7"/>
      <c r="T1422" s="7"/>
      <c r="U1422" s="7"/>
      <c r="V1422" s="7"/>
      <c r="W1422" s="7"/>
      <c r="X1422" s="7"/>
      <c r="Y1422" s="9" t="s">
        <v>1927</v>
      </c>
    </row>
    <row r="1423" spans="19:25">
      <c r="S1423" s="7"/>
      <c r="T1423" s="7"/>
      <c r="U1423" s="7"/>
      <c r="V1423" s="7"/>
      <c r="W1423" s="7"/>
      <c r="X1423" s="7"/>
      <c r="Y1423" s="9" t="s">
        <v>1928</v>
      </c>
    </row>
    <row r="1424" spans="19:25">
      <c r="S1424" s="7"/>
      <c r="T1424" s="7"/>
      <c r="U1424" s="7"/>
      <c r="V1424" s="7"/>
      <c r="W1424" s="7"/>
      <c r="X1424" s="7"/>
      <c r="Y1424" s="9" t="s">
        <v>1929</v>
      </c>
    </row>
    <row r="1425" spans="19:25">
      <c r="S1425" s="7"/>
      <c r="T1425" s="7"/>
      <c r="U1425" s="7"/>
      <c r="V1425" s="7"/>
      <c r="W1425" s="7"/>
      <c r="X1425" s="7"/>
      <c r="Y1425" s="9" t="s">
        <v>1930</v>
      </c>
    </row>
    <row r="1426" spans="19:25">
      <c r="S1426" s="7"/>
      <c r="T1426" s="7"/>
      <c r="U1426" s="7"/>
      <c r="V1426" s="7"/>
      <c r="W1426" s="7"/>
      <c r="X1426" s="7"/>
      <c r="Y1426" s="9" t="s">
        <v>1931</v>
      </c>
    </row>
    <row r="1427" spans="19:25">
      <c r="S1427" s="7"/>
      <c r="T1427" s="7"/>
      <c r="U1427" s="7"/>
      <c r="V1427" s="7"/>
      <c r="W1427" s="7"/>
      <c r="X1427" s="7"/>
      <c r="Y1427" s="9" t="s">
        <v>1932</v>
      </c>
    </row>
    <row r="1428" spans="19:25">
      <c r="S1428" s="7"/>
      <c r="T1428" s="7"/>
      <c r="U1428" s="7"/>
      <c r="V1428" s="7"/>
      <c r="W1428" s="7"/>
      <c r="X1428" s="7"/>
      <c r="Y1428" s="9" t="s">
        <v>1933</v>
      </c>
    </row>
    <row r="1429" spans="19:25">
      <c r="S1429" s="7"/>
      <c r="T1429" s="7"/>
      <c r="U1429" s="7"/>
      <c r="V1429" s="7"/>
      <c r="W1429" s="7"/>
      <c r="X1429" s="7"/>
      <c r="Y1429" s="9" t="s">
        <v>1934</v>
      </c>
    </row>
    <row r="1430" spans="19:25">
      <c r="S1430" s="7"/>
      <c r="T1430" s="7"/>
      <c r="U1430" s="7"/>
      <c r="V1430" s="7"/>
      <c r="W1430" s="7"/>
      <c r="X1430" s="7"/>
      <c r="Y1430" s="9" t="s">
        <v>1935</v>
      </c>
    </row>
    <row r="1431" spans="19:25">
      <c r="S1431" s="7"/>
      <c r="T1431" s="7"/>
      <c r="U1431" s="7"/>
      <c r="V1431" s="7"/>
      <c r="W1431" s="7"/>
      <c r="X1431" s="7"/>
      <c r="Y1431" s="9" t="s">
        <v>1936</v>
      </c>
    </row>
    <row r="1432" spans="19:25">
      <c r="S1432" s="7"/>
      <c r="T1432" s="7"/>
      <c r="U1432" s="7"/>
      <c r="V1432" s="7"/>
      <c r="W1432" s="7"/>
      <c r="X1432" s="7"/>
      <c r="Y1432" s="9" t="s">
        <v>1937</v>
      </c>
    </row>
    <row r="1433" spans="19:25">
      <c r="S1433" s="7"/>
      <c r="T1433" s="7"/>
      <c r="U1433" s="7"/>
      <c r="V1433" s="7"/>
      <c r="W1433" s="7"/>
      <c r="X1433" s="7"/>
      <c r="Y1433" s="9" t="s">
        <v>1938</v>
      </c>
    </row>
    <row r="1434" spans="19:25">
      <c r="S1434" s="7"/>
      <c r="T1434" s="7"/>
      <c r="U1434" s="7"/>
      <c r="V1434" s="7"/>
      <c r="W1434" s="7"/>
      <c r="X1434" s="7"/>
      <c r="Y1434" s="9" t="s">
        <v>1939</v>
      </c>
    </row>
    <row r="1435" spans="19:25">
      <c r="S1435" s="7"/>
      <c r="T1435" s="7"/>
      <c r="U1435" s="7"/>
      <c r="V1435" s="7"/>
      <c r="W1435" s="7"/>
      <c r="X1435" s="7"/>
      <c r="Y1435" s="9" t="s">
        <v>1940</v>
      </c>
    </row>
    <row r="1436" spans="19:25">
      <c r="S1436" s="7"/>
      <c r="T1436" s="7"/>
      <c r="U1436" s="7"/>
      <c r="V1436" s="7"/>
      <c r="W1436" s="7"/>
      <c r="X1436" s="7"/>
      <c r="Y1436" s="9" t="s">
        <v>1941</v>
      </c>
    </row>
    <row r="1437" spans="19:25">
      <c r="S1437" s="7"/>
      <c r="T1437" s="7"/>
      <c r="U1437" s="7"/>
      <c r="V1437" s="7"/>
      <c r="W1437" s="7"/>
      <c r="X1437" s="7"/>
      <c r="Y1437" s="9" t="s">
        <v>1942</v>
      </c>
    </row>
    <row r="1438" spans="19:25">
      <c r="S1438" s="7"/>
      <c r="T1438" s="7"/>
      <c r="U1438" s="7"/>
      <c r="V1438" s="7"/>
      <c r="W1438" s="7"/>
      <c r="X1438" s="7"/>
      <c r="Y1438" s="9" t="s">
        <v>1943</v>
      </c>
    </row>
    <row r="1439" spans="19:25">
      <c r="S1439" s="7"/>
      <c r="T1439" s="7"/>
      <c r="U1439" s="7"/>
      <c r="V1439" s="7"/>
      <c r="W1439" s="7"/>
      <c r="X1439" s="7"/>
      <c r="Y1439" s="9" t="s">
        <v>1944</v>
      </c>
    </row>
    <row r="1440" spans="19:25">
      <c r="S1440" s="7"/>
      <c r="T1440" s="7"/>
      <c r="U1440" s="7"/>
      <c r="V1440" s="7"/>
      <c r="W1440" s="7"/>
      <c r="X1440" s="7"/>
      <c r="Y1440" s="9" t="s">
        <v>1945</v>
      </c>
    </row>
    <row r="1441" spans="19:25">
      <c r="S1441" s="7"/>
      <c r="T1441" s="7"/>
      <c r="U1441" s="7"/>
      <c r="V1441" s="7"/>
      <c r="W1441" s="7"/>
      <c r="X1441" s="7"/>
      <c r="Y1441" s="9" t="s">
        <v>1946</v>
      </c>
    </row>
    <row r="1442" spans="19:25">
      <c r="S1442" s="7"/>
      <c r="T1442" s="7"/>
      <c r="U1442" s="7"/>
      <c r="V1442" s="7"/>
      <c r="W1442" s="7"/>
      <c r="X1442" s="7"/>
      <c r="Y1442" s="9" t="s">
        <v>1947</v>
      </c>
    </row>
    <row r="1443" spans="19:25">
      <c r="S1443" s="7"/>
      <c r="T1443" s="7"/>
      <c r="U1443" s="7"/>
      <c r="V1443" s="7"/>
      <c r="W1443" s="7"/>
      <c r="X1443" s="7"/>
      <c r="Y1443" s="9" t="s">
        <v>1948</v>
      </c>
    </row>
    <row r="1444" spans="19:25">
      <c r="S1444" s="7"/>
      <c r="T1444" s="7"/>
      <c r="U1444" s="7"/>
      <c r="V1444" s="7"/>
      <c r="W1444" s="7"/>
      <c r="X1444" s="7"/>
      <c r="Y1444" s="9" t="s">
        <v>1949</v>
      </c>
    </row>
    <row r="1445" spans="19:25">
      <c r="S1445" s="7"/>
      <c r="T1445" s="7"/>
      <c r="U1445" s="7"/>
      <c r="V1445" s="7"/>
      <c r="W1445" s="7"/>
      <c r="X1445" s="7"/>
      <c r="Y1445" s="9" t="s">
        <v>1950</v>
      </c>
    </row>
    <row r="1446" spans="19:25">
      <c r="S1446" s="7"/>
      <c r="T1446" s="7"/>
      <c r="U1446" s="7"/>
      <c r="V1446" s="7"/>
      <c r="W1446" s="7"/>
      <c r="X1446" s="7"/>
      <c r="Y1446" s="9" t="s">
        <v>1951</v>
      </c>
    </row>
    <row r="1447" spans="19:25">
      <c r="S1447" s="7"/>
      <c r="T1447" s="7"/>
      <c r="U1447" s="7"/>
      <c r="V1447" s="7"/>
      <c r="W1447" s="7"/>
      <c r="X1447" s="7"/>
      <c r="Y1447" s="9" t="s">
        <v>1952</v>
      </c>
    </row>
    <row r="1448" spans="19:25">
      <c r="S1448" s="7"/>
      <c r="T1448" s="7"/>
      <c r="U1448" s="7"/>
      <c r="V1448" s="7"/>
      <c r="W1448" s="7"/>
      <c r="X1448" s="7"/>
      <c r="Y1448" s="9" t="s">
        <v>1953</v>
      </c>
    </row>
    <row r="1449" spans="19:25">
      <c r="S1449" s="7"/>
      <c r="T1449" s="7"/>
      <c r="U1449" s="7"/>
      <c r="V1449" s="7"/>
      <c r="W1449" s="7"/>
      <c r="X1449" s="7"/>
      <c r="Y1449" s="9" t="s">
        <v>1954</v>
      </c>
    </row>
    <row r="1450" spans="19:25">
      <c r="S1450" s="7"/>
      <c r="T1450" s="7"/>
      <c r="U1450" s="7"/>
      <c r="V1450" s="7"/>
      <c r="W1450" s="7"/>
      <c r="X1450" s="7"/>
      <c r="Y1450" s="9" t="s">
        <v>1955</v>
      </c>
    </row>
    <row r="1451" spans="19:25">
      <c r="S1451" s="7"/>
      <c r="T1451" s="7"/>
      <c r="U1451" s="7"/>
      <c r="V1451" s="7"/>
      <c r="W1451" s="7"/>
      <c r="X1451" s="7"/>
      <c r="Y1451" s="9" t="s">
        <v>1956</v>
      </c>
    </row>
    <row r="1452" spans="19:25">
      <c r="S1452" s="7"/>
      <c r="T1452" s="7"/>
      <c r="U1452" s="7"/>
      <c r="V1452" s="7"/>
      <c r="W1452" s="7"/>
      <c r="X1452" s="7"/>
      <c r="Y1452" s="9" t="s">
        <v>1957</v>
      </c>
    </row>
    <row r="1453" spans="19:25">
      <c r="S1453" s="7"/>
      <c r="T1453" s="7"/>
      <c r="U1453" s="7"/>
      <c r="V1453" s="7"/>
      <c r="W1453" s="7"/>
      <c r="X1453" s="7"/>
      <c r="Y1453" s="9" t="s">
        <v>1958</v>
      </c>
    </row>
    <row r="1454" spans="19:25">
      <c r="S1454" s="7"/>
      <c r="T1454" s="7"/>
      <c r="U1454" s="7"/>
      <c r="V1454" s="7"/>
      <c r="W1454" s="7"/>
      <c r="X1454" s="7"/>
      <c r="Y1454" s="9" t="s">
        <v>1959</v>
      </c>
    </row>
    <row r="1455" spans="19:25">
      <c r="S1455" s="7"/>
      <c r="T1455" s="7"/>
      <c r="U1455" s="7"/>
      <c r="V1455" s="7"/>
      <c r="W1455" s="7"/>
      <c r="X1455" s="7"/>
      <c r="Y1455" s="9" t="s">
        <v>1960</v>
      </c>
    </row>
    <row r="1456" spans="19:25">
      <c r="S1456" s="7"/>
      <c r="T1456" s="7"/>
      <c r="U1456" s="7"/>
      <c r="V1456" s="7"/>
      <c r="W1456" s="7"/>
      <c r="X1456" s="7"/>
      <c r="Y1456" s="9" t="s">
        <v>1961</v>
      </c>
    </row>
    <row r="1457" spans="19:25">
      <c r="S1457" s="7"/>
      <c r="T1457" s="7"/>
      <c r="U1457" s="7"/>
      <c r="V1457" s="7"/>
      <c r="W1457" s="7"/>
      <c r="X1457" s="7"/>
      <c r="Y1457" s="9" t="s">
        <v>1962</v>
      </c>
    </row>
    <row r="1458" spans="19:25">
      <c r="S1458" s="7"/>
      <c r="T1458" s="7"/>
      <c r="U1458" s="7"/>
      <c r="V1458" s="7"/>
      <c r="W1458" s="7"/>
      <c r="X1458" s="7"/>
      <c r="Y1458" s="9" t="s">
        <v>1963</v>
      </c>
    </row>
    <row r="1459" spans="19:25">
      <c r="S1459" s="7"/>
      <c r="T1459" s="7"/>
      <c r="U1459" s="7"/>
      <c r="V1459" s="7"/>
      <c r="W1459" s="7"/>
      <c r="X1459" s="7"/>
      <c r="Y1459" s="9" t="s">
        <v>1964</v>
      </c>
    </row>
    <row r="1460" spans="19:25">
      <c r="S1460" s="7"/>
      <c r="T1460" s="7"/>
      <c r="U1460" s="7"/>
      <c r="V1460" s="7"/>
      <c r="W1460" s="7"/>
      <c r="X1460" s="7"/>
      <c r="Y1460" s="9" t="s">
        <v>1965</v>
      </c>
    </row>
    <row r="1461" spans="19:25">
      <c r="S1461" s="7"/>
      <c r="T1461" s="7"/>
      <c r="U1461" s="7"/>
      <c r="V1461" s="7"/>
      <c r="W1461" s="7"/>
      <c r="X1461" s="7"/>
      <c r="Y1461" s="9" t="s">
        <v>1966</v>
      </c>
    </row>
    <row r="1462" spans="19:25">
      <c r="S1462" s="7"/>
      <c r="T1462" s="7"/>
      <c r="U1462" s="7"/>
      <c r="V1462" s="7"/>
      <c r="W1462" s="7"/>
      <c r="X1462" s="7"/>
      <c r="Y1462" s="9" t="s">
        <v>1967</v>
      </c>
    </row>
    <row r="1463" spans="19:25">
      <c r="S1463" s="7"/>
      <c r="T1463" s="7"/>
      <c r="U1463" s="7"/>
      <c r="V1463" s="7"/>
      <c r="W1463" s="7"/>
      <c r="X1463" s="7"/>
      <c r="Y1463" s="9" t="s">
        <v>1968</v>
      </c>
    </row>
    <row r="1464" spans="19:25">
      <c r="S1464" s="7"/>
      <c r="T1464" s="7"/>
      <c r="U1464" s="7"/>
      <c r="V1464" s="7"/>
      <c r="W1464" s="7"/>
      <c r="X1464" s="7"/>
      <c r="Y1464" s="9" t="s">
        <v>1969</v>
      </c>
    </row>
    <row r="1465" spans="19:25">
      <c r="S1465" s="7"/>
      <c r="T1465" s="7"/>
      <c r="U1465" s="7"/>
      <c r="V1465" s="7"/>
      <c r="W1465" s="7"/>
      <c r="X1465" s="7"/>
      <c r="Y1465" s="9" t="s">
        <v>1970</v>
      </c>
    </row>
    <row r="1466" spans="19:25">
      <c r="S1466" s="7"/>
      <c r="T1466" s="7"/>
      <c r="U1466" s="7"/>
      <c r="V1466" s="7"/>
      <c r="W1466" s="7"/>
      <c r="X1466" s="7"/>
      <c r="Y1466" s="9" t="s">
        <v>1971</v>
      </c>
    </row>
    <row r="1467" spans="19:25">
      <c r="S1467" s="7"/>
      <c r="T1467" s="7"/>
      <c r="U1467" s="7"/>
      <c r="V1467" s="7"/>
      <c r="W1467" s="7"/>
      <c r="X1467" s="7"/>
      <c r="Y1467" s="9" t="s">
        <v>1972</v>
      </c>
    </row>
    <row r="1468" spans="19:25">
      <c r="S1468" s="7"/>
      <c r="T1468" s="7"/>
      <c r="U1468" s="7"/>
      <c r="V1468" s="7"/>
      <c r="W1468" s="7"/>
      <c r="X1468" s="7"/>
      <c r="Y1468" s="9" t="s">
        <v>1973</v>
      </c>
    </row>
    <row r="1469" spans="19:25">
      <c r="S1469" s="7"/>
      <c r="T1469" s="7"/>
      <c r="U1469" s="7"/>
      <c r="V1469" s="7"/>
      <c r="W1469" s="7"/>
      <c r="X1469" s="7"/>
      <c r="Y1469" s="9" t="s">
        <v>1974</v>
      </c>
    </row>
    <row r="1470" spans="19:25">
      <c r="S1470" s="7"/>
      <c r="T1470" s="7"/>
      <c r="U1470" s="7"/>
      <c r="V1470" s="7"/>
      <c r="W1470" s="7"/>
      <c r="X1470" s="7"/>
      <c r="Y1470" s="9" t="s">
        <v>1975</v>
      </c>
    </row>
    <row r="1471" spans="19:25">
      <c r="S1471" s="7"/>
      <c r="T1471" s="7"/>
      <c r="U1471" s="7"/>
      <c r="V1471" s="7"/>
      <c r="W1471" s="7"/>
      <c r="X1471" s="7"/>
      <c r="Y1471" s="9" t="s">
        <v>1976</v>
      </c>
    </row>
    <row r="1472" spans="19:25">
      <c r="S1472" s="7"/>
      <c r="T1472" s="7"/>
      <c r="U1472" s="7"/>
      <c r="V1472" s="7"/>
      <c r="W1472" s="7"/>
      <c r="X1472" s="7"/>
      <c r="Y1472" s="9" t="s">
        <v>1977</v>
      </c>
    </row>
    <row r="1473" spans="19:25">
      <c r="S1473" s="7"/>
      <c r="T1473" s="7"/>
      <c r="U1473" s="7"/>
      <c r="V1473" s="7"/>
      <c r="W1473" s="7"/>
      <c r="X1473" s="7"/>
      <c r="Y1473" s="9" t="s">
        <v>1978</v>
      </c>
    </row>
    <row r="1474" spans="19:25">
      <c r="S1474" s="7"/>
      <c r="T1474" s="7"/>
      <c r="U1474" s="7"/>
      <c r="V1474" s="7"/>
      <c r="W1474" s="7"/>
      <c r="X1474" s="7"/>
      <c r="Y1474" s="9" t="s">
        <v>1979</v>
      </c>
    </row>
    <row r="1475" spans="19:25">
      <c r="S1475" s="7"/>
      <c r="T1475" s="7"/>
      <c r="U1475" s="7"/>
      <c r="V1475" s="7"/>
      <c r="W1475" s="7"/>
      <c r="X1475" s="7"/>
      <c r="Y1475" s="9" t="s">
        <v>1980</v>
      </c>
    </row>
    <row r="1476" spans="19:25">
      <c r="S1476" s="7"/>
      <c r="T1476" s="7"/>
      <c r="U1476" s="7"/>
      <c r="V1476" s="7"/>
      <c r="W1476" s="7"/>
      <c r="X1476" s="7"/>
      <c r="Y1476" s="9" t="s">
        <v>1981</v>
      </c>
    </row>
    <row r="1477" spans="19:25">
      <c r="S1477" s="7"/>
      <c r="T1477" s="7"/>
      <c r="U1477" s="7"/>
      <c r="V1477" s="7"/>
      <c r="W1477" s="7"/>
      <c r="X1477" s="7"/>
      <c r="Y1477" s="9" t="s">
        <v>1982</v>
      </c>
    </row>
    <row r="1478" spans="19:25">
      <c r="S1478" s="7"/>
      <c r="T1478" s="7"/>
      <c r="U1478" s="7"/>
      <c r="V1478" s="7"/>
      <c r="W1478" s="7"/>
      <c r="X1478" s="7"/>
      <c r="Y1478" s="9" t="s">
        <v>1983</v>
      </c>
    </row>
    <row r="1479" spans="19:25">
      <c r="S1479" s="7"/>
      <c r="T1479" s="7"/>
      <c r="U1479" s="7"/>
      <c r="V1479" s="7"/>
      <c r="W1479" s="7"/>
      <c r="X1479" s="7"/>
      <c r="Y1479" s="9" t="s">
        <v>1984</v>
      </c>
    </row>
    <row r="1480" spans="19:25">
      <c r="S1480" s="7"/>
      <c r="T1480" s="7"/>
      <c r="U1480" s="7"/>
      <c r="V1480" s="7"/>
      <c r="W1480" s="7"/>
      <c r="X1480" s="7"/>
      <c r="Y1480" s="9" t="s">
        <v>1985</v>
      </c>
    </row>
    <row r="1481" spans="19:25">
      <c r="S1481" s="7"/>
      <c r="T1481" s="7"/>
      <c r="U1481" s="7"/>
      <c r="V1481" s="7"/>
      <c r="W1481" s="7"/>
      <c r="X1481" s="7"/>
      <c r="Y1481" s="9" t="s">
        <v>1986</v>
      </c>
    </row>
    <row r="1482" spans="19:25">
      <c r="S1482" s="7"/>
      <c r="T1482" s="7"/>
      <c r="U1482" s="7"/>
      <c r="V1482" s="7"/>
      <c r="W1482" s="7"/>
      <c r="X1482" s="7"/>
      <c r="Y1482" s="9" t="s">
        <v>1987</v>
      </c>
    </row>
    <row r="1483" spans="19:25">
      <c r="S1483" s="7"/>
      <c r="T1483" s="7"/>
      <c r="U1483" s="7"/>
      <c r="V1483" s="7"/>
      <c r="W1483" s="7"/>
      <c r="X1483" s="7"/>
      <c r="Y1483" s="9" t="s">
        <v>1988</v>
      </c>
    </row>
    <row r="1484" spans="19:25">
      <c r="S1484" s="7"/>
      <c r="T1484" s="7"/>
      <c r="U1484" s="7"/>
      <c r="V1484" s="7"/>
      <c r="W1484" s="7"/>
      <c r="X1484" s="7"/>
      <c r="Y1484" s="9" t="s">
        <v>1989</v>
      </c>
    </row>
    <row r="1485" spans="19:25">
      <c r="S1485" s="7"/>
      <c r="T1485" s="7"/>
      <c r="U1485" s="7"/>
      <c r="V1485" s="7"/>
      <c r="W1485" s="7"/>
      <c r="X1485" s="7"/>
      <c r="Y1485" s="9" t="s">
        <v>1990</v>
      </c>
    </row>
    <row r="1486" spans="19:25">
      <c r="S1486" s="7"/>
      <c r="T1486" s="7"/>
      <c r="U1486" s="7"/>
      <c r="V1486" s="7"/>
      <c r="W1486" s="7"/>
      <c r="X1486" s="7"/>
      <c r="Y1486" s="9" t="s">
        <v>1991</v>
      </c>
    </row>
    <row r="1487" spans="19:25">
      <c r="S1487" s="7"/>
      <c r="T1487" s="7"/>
      <c r="U1487" s="7"/>
      <c r="V1487" s="7"/>
      <c r="W1487" s="7"/>
      <c r="X1487" s="7"/>
      <c r="Y1487" s="9" t="s">
        <v>1992</v>
      </c>
    </row>
    <row r="1488" spans="19:25">
      <c r="S1488" s="7"/>
      <c r="T1488" s="7"/>
      <c r="U1488" s="7"/>
      <c r="V1488" s="7"/>
      <c r="W1488" s="7"/>
      <c r="X1488" s="7"/>
      <c r="Y1488" s="9" t="s">
        <v>1993</v>
      </c>
    </row>
    <row r="1489" spans="19:25">
      <c r="S1489" s="7"/>
      <c r="T1489" s="7"/>
      <c r="U1489" s="7"/>
      <c r="V1489" s="7"/>
      <c r="W1489" s="7"/>
      <c r="X1489" s="7"/>
      <c r="Y1489" s="9" t="s">
        <v>1994</v>
      </c>
    </row>
    <row r="1490" spans="19:25">
      <c r="S1490" s="7"/>
      <c r="T1490" s="7"/>
      <c r="U1490" s="7"/>
      <c r="V1490" s="7"/>
      <c r="W1490" s="7"/>
      <c r="X1490" s="7"/>
      <c r="Y1490" s="9" t="s">
        <v>1995</v>
      </c>
    </row>
    <row r="1491" spans="19:25">
      <c r="S1491" s="7"/>
      <c r="T1491" s="7"/>
      <c r="U1491" s="7"/>
      <c r="V1491" s="7"/>
      <c r="W1491" s="7"/>
      <c r="X1491" s="7"/>
      <c r="Y1491" s="9" t="s">
        <v>1996</v>
      </c>
    </row>
    <row r="1492" spans="19:25">
      <c r="S1492" s="7"/>
      <c r="T1492" s="7"/>
      <c r="U1492" s="7"/>
      <c r="V1492" s="7"/>
      <c r="W1492" s="7"/>
      <c r="X1492" s="7"/>
      <c r="Y1492" s="9" t="s">
        <v>1997</v>
      </c>
    </row>
    <row r="1493" spans="19:25">
      <c r="S1493" s="7"/>
      <c r="T1493" s="7"/>
      <c r="U1493" s="7"/>
      <c r="V1493" s="7"/>
      <c r="W1493" s="7"/>
      <c r="X1493" s="7"/>
      <c r="Y1493" s="9" t="s">
        <v>1998</v>
      </c>
    </row>
    <row r="1494" spans="19:25">
      <c r="S1494" s="7"/>
      <c r="T1494" s="7"/>
      <c r="U1494" s="7"/>
      <c r="V1494" s="7"/>
      <c r="W1494" s="7"/>
      <c r="X1494" s="7"/>
      <c r="Y1494" s="9" t="s">
        <v>1999</v>
      </c>
    </row>
    <row r="1495" spans="19:25">
      <c r="S1495" s="7"/>
      <c r="T1495" s="7"/>
      <c r="U1495" s="7"/>
      <c r="V1495" s="7"/>
      <c r="W1495" s="7"/>
      <c r="X1495" s="7"/>
      <c r="Y1495" s="9" t="s">
        <v>2000</v>
      </c>
    </row>
    <row r="1496" spans="19:25">
      <c r="S1496" s="7"/>
      <c r="T1496" s="7"/>
      <c r="U1496" s="7"/>
      <c r="V1496" s="7"/>
      <c r="W1496" s="7"/>
      <c r="X1496" s="7"/>
      <c r="Y1496" s="9" t="s">
        <v>2001</v>
      </c>
    </row>
    <row r="1497" spans="19:25">
      <c r="S1497" s="7"/>
      <c r="T1497" s="7"/>
      <c r="U1497" s="7"/>
      <c r="V1497" s="7"/>
      <c r="W1497" s="7"/>
      <c r="X1497" s="7"/>
      <c r="Y1497" s="9" t="s">
        <v>2002</v>
      </c>
    </row>
    <row r="1498" spans="19:25">
      <c r="S1498" s="7"/>
      <c r="T1498" s="7"/>
      <c r="U1498" s="7"/>
      <c r="V1498" s="7"/>
      <c r="W1498" s="7"/>
      <c r="X1498" s="7"/>
      <c r="Y1498" s="9" t="s">
        <v>2003</v>
      </c>
    </row>
    <row r="1499" spans="19:25">
      <c r="S1499" s="7"/>
      <c r="T1499" s="7"/>
      <c r="U1499" s="7"/>
      <c r="V1499" s="7"/>
      <c r="W1499" s="7"/>
      <c r="X1499" s="7"/>
      <c r="Y1499" s="9" t="s">
        <v>2004</v>
      </c>
    </row>
    <row r="1500" spans="19:25">
      <c r="S1500" s="7"/>
      <c r="T1500" s="7"/>
      <c r="U1500" s="7"/>
      <c r="V1500" s="7"/>
      <c r="W1500" s="7"/>
      <c r="X1500" s="7"/>
      <c r="Y1500" s="9" t="s">
        <v>2005</v>
      </c>
    </row>
    <row r="1501" spans="19:25">
      <c r="S1501" s="7"/>
      <c r="T1501" s="7"/>
      <c r="U1501" s="7"/>
      <c r="V1501" s="7"/>
      <c r="W1501" s="7"/>
      <c r="X1501" s="7"/>
      <c r="Y1501" s="9" t="s">
        <v>2006</v>
      </c>
    </row>
    <row r="1502" spans="19:25">
      <c r="S1502" s="7"/>
      <c r="T1502" s="7"/>
      <c r="U1502" s="7"/>
      <c r="V1502" s="7"/>
      <c r="W1502" s="7"/>
      <c r="X1502" s="7"/>
      <c r="Y1502" s="9" t="s">
        <v>2007</v>
      </c>
    </row>
    <row r="1503" spans="19:25">
      <c r="S1503" s="7"/>
      <c r="T1503" s="7"/>
      <c r="U1503" s="7"/>
      <c r="V1503" s="7"/>
      <c r="W1503" s="7"/>
      <c r="X1503" s="7"/>
      <c r="Y1503" s="9" t="s">
        <v>2008</v>
      </c>
    </row>
    <row r="1504" spans="19:25">
      <c r="S1504" s="7"/>
      <c r="T1504" s="7"/>
      <c r="U1504" s="7"/>
      <c r="V1504" s="7"/>
      <c r="W1504" s="7"/>
      <c r="X1504" s="7"/>
      <c r="Y1504" s="9" t="s">
        <v>2009</v>
      </c>
    </row>
    <row r="1505" spans="19:25">
      <c r="S1505" s="7"/>
      <c r="T1505" s="7"/>
      <c r="U1505" s="7"/>
      <c r="V1505" s="7"/>
      <c r="W1505" s="7"/>
      <c r="X1505" s="7"/>
      <c r="Y1505" s="9" t="s">
        <v>2010</v>
      </c>
    </row>
    <row r="1506" spans="19:25">
      <c r="S1506" s="7"/>
      <c r="T1506" s="7"/>
      <c r="U1506" s="7"/>
      <c r="V1506" s="7"/>
      <c r="W1506" s="7"/>
      <c r="X1506" s="7"/>
      <c r="Y1506" s="9" t="s">
        <v>2011</v>
      </c>
    </row>
    <row r="1507" spans="19:25">
      <c r="S1507" s="7"/>
      <c r="T1507" s="7"/>
      <c r="U1507" s="7"/>
      <c r="V1507" s="7"/>
      <c r="W1507" s="7"/>
      <c r="X1507" s="7"/>
      <c r="Y1507" s="9" t="s">
        <v>2012</v>
      </c>
    </row>
    <row r="1508" spans="19:25">
      <c r="S1508" s="7"/>
      <c r="T1508" s="7"/>
      <c r="U1508" s="7"/>
      <c r="V1508" s="7"/>
      <c r="W1508" s="7"/>
      <c r="X1508" s="7"/>
      <c r="Y1508" s="9" t="s">
        <v>2013</v>
      </c>
    </row>
    <row r="1509" spans="19:25">
      <c r="S1509" s="7"/>
      <c r="T1509" s="7"/>
      <c r="U1509" s="7"/>
      <c r="V1509" s="7"/>
      <c r="W1509" s="7"/>
      <c r="X1509" s="7"/>
      <c r="Y1509" s="9" t="s">
        <v>2014</v>
      </c>
    </row>
    <row r="1510" spans="19:25">
      <c r="S1510" s="7"/>
      <c r="T1510" s="7"/>
      <c r="U1510" s="7"/>
      <c r="V1510" s="7"/>
      <c r="W1510" s="7"/>
      <c r="X1510" s="7"/>
      <c r="Y1510" s="9" t="s">
        <v>2015</v>
      </c>
    </row>
    <row r="1511" spans="19:25">
      <c r="S1511" s="7"/>
      <c r="T1511" s="7"/>
      <c r="U1511" s="7"/>
      <c r="V1511" s="7"/>
      <c r="W1511" s="7"/>
      <c r="X1511" s="7"/>
      <c r="Y1511" s="9" t="s">
        <v>2016</v>
      </c>
    </row>
    <row r="1512" spans="19:25">
      <c r="S1512" s="7"/>
      <c r="T1512" s="7"/>
      <c r="U1512" s="7"/>
      <c r="V1512" s="7"/>
      <c r="W1512" s="7"/>
      <c r="X1512" s="7"/>
      <c r="Y1512" s="9" t="s">
        <v>2017</v>
      </c>
    </row>
    <row r="1513" spans="19:25">
      <c r="S1513" s="7"/>
      <c r="T1513" s="7"/>
      <c r="U1513" s="7"/>
      <c r="V1513" s="7"/>
      <c r="W1513" s="7"/>
      <c r="X1513" s="7"/>
      <c r="Y1513" s="9" t="s">
        <v>2018</v>
      </c>
    </row>
    <row r="1514" spans="19:25">
      <c r="S1514" s="7"/>
      <c r="T1514" s="7"/>
      <c r="U1514" s="7"/>
      <c r="V1514" s="7"/>
      <c r="W1514" s="7"/>
      <c r="X1514" s="7"/>
      <c r="Y1514" s="9" t="s">
        <v>2019</v>
      </c>
    </row>
    <row r="1515" spans="19:25">
      <c r="S1515" s="7"/>
      <c r="T1515" s="7"/>
      <c r="U1515" s="7"/>
      <c r="V1515" s="7"/>
      <c r="W1515" s="7"/>
      <c r="X1515" s="7"/>
      <c r="Y1515" s="9" t="s">
        <v>2020</v>
      </c>
    </row>
    <row r="1516" spans="19:25">
      <c r="S1516" s="7"/>
      <c r="T1516" s="7"/>
      <c r="U1516" s="7"/>
      <c r="V1516" s="7"/>
      <c r="W1516" s="7"/>
      <c r="X1516" s="7"/>
      <c r="Y1516" s="9" t="s">
        <v>2021</v>
      </c>
    </row>
    <row r="1517" spans="19:25">
      <c r="S1517" s="7"/>
      <c r="T1517" s="7"/>
      <c r="U1517" s="7"/>
      <c r="V1517" s="7"/>
      <c r="W1517" s="7"/>
      <c r="X1517" s="7"/>
      <c r="Y1517" s="9" t="s">
        <v>2022</v>
      </c>
    </row>
    <row r="1518" spans="19:25">
      <c r="S1518" s="7"/>
      <c r="T1518" s="7"/>
      <c r="U1518" s="7"/>
      <c r="V1518" s="7"/>
      <c r="W1518" s="7"/>
      <c r="X1518" s="7"/>
      <c r="Y1518" s="9" t="s">
        <v>2023</v>
      </c>
    </row>
    <row r="1519" spans="19:25">
      <c r="S1519" s="7"/>
      <c r="T1519" s="7"/>
      <c r="U1519" s="7"/>
      <c r="V1519" s="7"/>
      <c r="W1519" s="7"/>
      <c r="X1519" s="7"/>
      <c r="Y1519" s="9" t="s">
        <v>2024</v>
      </c>
    </row>
    <row r="1520" spans="19:25">
      <c r="S1520" s="7"/>
      <c r="T1520" s="7"/>
      <c r="U1520" s="7"/>
      <c r="V1520" s="7"/>
      <c r="W1520" s="7"/>
      <c r="X1520" s="7"/>
      <c r="Y1520" s="9" t="s">
        <v>2025</v>
      </c>
    </row>
    <row r="1521" spans="19:25">
      <c r="S1521" s="7"/>
      <c r="T1521" s="7"/>
      <c r="U1521" s="7"/>
      <c r="V1521" s="7"/>
      <c r="W1521" s="7"/>
      <c r="X1521" s="7"/>
      <c r="Y1521" s="9" t="s">
        <v>2026</v>
      </c>
    </row>
    <row r="1522" spans="19:25">
      <c r="S1522" s="7"/>
      <c r="T1522" s="7"/>
      <c r="U1522" s="7"/>
      <c r="V1522" s="7"/>
      <c r="W1522" s="7"/>
      <c r="X1522" s="7"/>
      <c r="Y1522" s="9" t="s">
        <v>2027</v>
      </c>
    </row>
    <row r="1523" spans="19:25">
      <c r="S1523" s="7"/>
      <c r="T1523" s="7"/>
      <c r="U1523" s="7"/>
      <c r="V1523" s="7"/>
      <c r="W1523" s="7"/>
      <c r="X1523" s="7"/>
      <c r="Y1523" s="9" t="s">
        <v>2028</v>
      </c>
    </row>
    <row r="1524" spans="19:25">
      <c r="S1524" s="7"/>
      <c r="T1524" s="7"/>
      <c r="U1524" s="7"/>
      <c r="V1524" s="7"/>
      <c r="W1524" s="7"/>
      <c r="X1524" s="7"/>
      <c r="Y1524" s="9" t="s">
        <v>2029</v>
      </c>
    </row>
    <row r="1525" spans="19:25">
      <c r="S1525" s="7"/>
      <c r="T1525" s="7"/>
      <c r="U1525" s="7"/>
      <c r="V1525" s="7"/>
      <c r="W1525" s="7"/>
      <c r="X1525" s="7"/>
      <c r="Y1525" s="9" t="s">
        <v>2030</v>
      </c>
    </row>
    <row r="1526" spans="19:25">
      <c r="S1526" s="7"/>
      <c r="T1526" s="7"/>
      <c r="U1526" s="7"/>
      <c r="V1526" s="7"/>
      <c r="W1526" s="7"/>
      <c r="X1526" s="7"/>
      <c r="Y1526" s="9" t="s">
        <v>2031</v>
      </c>
    </row>
    <row r="1527" spans="19:25">
      <c r="S1527" s="7"/>
      <c r="T1527" s="7"/>
      <c r="U1527" s="7"/>
      <c r="V1527" s="7"/>
      <c r="W1527" s="7"/>
      <c r="X1527" s="7"/>
      <c r="Y1527" s="9" t="s">
        <v>2032</v>
      </c>
    </row>
    <row r="1528" spans="19:25">
      <c r="S1528" s="7"/>
      <c r="T1528" s="7"/>
      <c r="U1528" s="7"/>
      <c r="V1528" s="7"/>
      <c r="W1528" s="7"/>
      <c r="X1528" s="7"/>
      <c r="Y1528" s="9" t="s">
        <v>2033</v>
      </c>
    </row>
    <row r="1529" spans="19:25">
      <c r="S1529" s="7"/>
      <c r="T1529" s="7"/>
      <c r="U1529" s="7"/>
      <c r="V1529" s="7"/>
      <c r="W1529" s="7"/>
      <c r="X1529" s="7"/>
      <c r="Y1529" s="9" t="s">
        <v>2034</v>
      </c>
    </row>
    <row r="1530" spans="19:25">
      <c r="S1530" s="7"/>
      <c r="T1530" s="7"/>
      <c r="U1530" s="7"/>
      <c r="V1530" s="7"/>
      <c r="W1530" s="7"/>
      <c r="X1530" s="7"/>
      <c r="Y1530" s="9" t="s">
        <v>2035</v>
      </c>
    </row>
    <row r="1531" spans="19:25">
      <c r="S1531" s="7"/>
      <c r="T1531" s="7"/>
      <c r="U1531" s="7"/>
      <c r="V1531" s="7"/>
      <c r="W1531" s="7"/>
      <c r="X1531" s="7"/>
      <c r="Y1531" s="9" t="s">
        <v>2036</v>
      </c>
    </row>
    <row r="1532" spans="19:25">
      <c r="S1532" s="7"/>
      <c r="T1532" s="7"/>
      <c r="U1532" s="7"/>
      <c r="V1532" s="7"/>
      <c r="W1532" s="7"/>
      <c r="X1532" s="7"/>
      <c r="Y1532" s="9" t="s">
        <v>2037</v>
      </c>
    </row>
    <row r="1533" spans="19:25">
      <c r="S1533" s="7"/>
      <c r="T1533" s="7"/>
      <c r="U1533" s="7"/>
      <c r="V1533" s="7"/>
      <c r="W1533" s="7"/>
      <c r="X1533" s="7"/>
      <c r="Y1533" s="9" t="s">
        <v>2038</v>
      </c>
    </row>
    <row r="1534" spans="19:25">
      <c r="S1534" s="7"/>
      <c r="T1534" s="7"/>
      <c r="U1534" s="7"/>
      <c r="V1534" s="7"/>
      <c r="W1534" s="7"/>
      <c r="X1534" s="7"/>
      <c r="Y1534" s="9" t="s">
        <v>2039</v>
      </c>
    </row>
    <row r="1535" spans="19:25">
      <c r="S1535" s="7"/>
      <c r="T1535" s="7"/>
      <c r="U1535" s="7"/>
      <c r="V1535" s="7"/>
      <c r="W1535" s="7"/>
      <c r="X1535" s="7"/>
      <c r="Y1535" s="9" t="s">
        <v>2040</v>
      </c>
    </row>
    <row r="1536" spans="19:25">
      <c r="S1536" s="7"/>
      <c r="T1536" s="7"/>
      <c r="U1536" s="7"/>
      <c r="V1536" s="7"/>
      <c r="W1536" s="7"/>
      <c r="X1536" s="7"/>
      <c r="Y1536" s="9" t="s">
        <v>2041</v>
      </c>
    </row>
    <row r="1537" spans="19:25">
      <c r="S1537" s="7"/>
      <c r="T1537" s="7"/>
      <c r="U1537" s="7"/>
      <c r="V1537" s="7"/>
      <c r="W1537" s="7"/>
      <c r="X1537" s="7"/>
      <c r="Y1537" s="9" t="s">
        <v>2042</v>
      </c>
    </row>
    <row r="1538" spans="19:25">
      <c r="S1538" s="7"/>
      <c r="T1538" s="7"/>
      <c r="U1538" s="7"/>
      <c r="V1538" s="7"/>
      <c r="W1538" s="7"/>
      <c r="X1538" s="7"/>
      <c r="Y1538" s="9" t="s">
        <v>2043</v>
      </c>
    </row>
    <row r="1539" spans="19:25">
      <c r="S1539" s="7"/>
      <c r="T1539" s="7"/>
      <c r="U1539" s="7"/>
      <c r="V1539" s="7"/>
      <c r="W1539" s="7"/>
      <c r="X1539" s="7"/>
      <c r="Y1539" s="9" t="s">
        <v>2044</v>
      </c>
    </row>
    <row r="1540" spans="19:25">
      <c r="S1540" s="7"/>
      <c r="T1540" s="7"/>
      <c r="U1540" s="7"/>
      <c r="V1540" s="7"/>
      <c r="W1540" s="7"/>
      <c r="X1540" s="7"/>
      <c r="Y1540" s="9" t="s">
        <v>2045</v>
      </c>
    </row>
    <row r="1541" spans="19:25">
      <c r="S1541" s="7"/>
      <c r="T1541" s="7"/>
      <c r="U1541" s="7"/>
      <c r="V1541" s="7"/>
      <c r="W1541" s="7"/>
      <c r="X1541" s="7"/>
      <c r="Y1541" s="9" t="s">
        <v>2046</v>
      </c>
    </row>
    <row r="1542" spans="19:25">
      <c r="S1542" s="7"/>
      <c r="T1542" s="7"/>
      <c r="U1542" s="7"/>
      <c r="V1542" s="7"/>
      <c r="W1542" s="7"/>
      <c r="X1542" s="7"/>
      <c r="Y1542" s="9" t="s">
        <v>2047</v>
      </c>
    </row>
    <row r="1543" spans="19:25">
      <c r="S1543" s="7"/>
      <c r="T1543" s="7"/>
      <c r="U1543" s="7"/>
      <c r="V1543" s="7"/>
      <c r="W1543" s="7"/>
      <c r="X1543" s="7"/>
      <c r="Y1543" s="9" t="s">
        <v>2048</v>
      </c>
    </row>
    <row r="1544" spans="19:25">
      <c r="S1544" s="7"/>
      <c r="T1544" s="7"/>
      <c r="U1544" s="7"/>
      <c r="V1544" s="7"/>
      <c r="W1544" s="7"/>
      <c r="X1544" s="7"/>
      <c r="Y1544" s="9" t="s">
        <v>2049</v>
      </c>
    </row>
    <row r="1545" spans="19:25">
      <c r="S1545" s="7"/>
      <c r="T1545" s="7"/>
      <c r="U1545" s="7"/>
      <c r="V1545" s="7"/>
      <c r="W1545" s="7"/>
      <c r="X1545" s="7"/>
      <c r="Y1545" s="9" t="s">
        <v>2050</v>
      </c>
    </row>
    <row r="1546" spans="19:25">
      <c r="S1546" s="7"/>
      <c r="T1546" s="7"/>
      <c r="U1546" s="7"/>
      <c r="V1546" s="7"/>
      <c r="W1546" s="7"/>
      <c r="X1546" s="7"/>
      <c r="Y1546" s="9" t="s">
        <v>2051</v>
      </c>
    </row>
    <row r="1547" spans="19:25">
      <c r="S1547" s="7"/>
      <c r="T1547" s="7"/>
      <c r="U1547" s="7"/>
      <c r="V1547" s="7"/>
      <c r="W1547" s="7"/>
      <c r="X1547" s="7"/>
      <c r="Y1547" s="9" t="s">
        <v>2052</v>
      </c>
    </row>
    <row r="1548" spans="19:25">
      <c r="S1548" s="7"/>
      <c r="T1548" s="7"/>
      <c r="U1548" s="7"/>
      <c r="V1548" s="7"/>
      <c r="W1548" s="7"/>
      <c r="X1548" s="7"/>
      <c r="Y1548" s="9" t="s">
        <v>2053</v>
      </c>
    </row>
    <row r="1549" spans="19:25">
      <c r="S1549" s="7"/>
      <c r="T1549" s="7"/>
      <c r="U1549" s="7"/>
      <c r="V1549" s="7"/>
      <c r="W1549" s="7"/>
      <c r="X1549" s="7"/>
      <c r="Y1549" s="9" t="s">
        <v>2054</v>
      </c>
    </row>
    <row r="1550" spans="19:25">
      <c r="S1550" s="7"/>
      <c r="T1550" s="7"/>
      <c r="U1550" s="7"/>
      <c r="V1550" s="7"/>
      <c r="W1550" s="7"/>
      <c r="X1550" s="7"/>
      <c r="Y1550" s="9" t="s">
        <v>2055</v>
      </c>
    </row>
    <row r="1551" spans="19:25">
      <c r="S1551" s="7"/>
      <c r="T1551" s="7"/>
      <c r="U1551" s="7"/>
      <c r="V1551" s="7"/>
      <c r="W1551" s="7"/>
      <c r="X1551" s="7"/>
      <c r="Y1551" s="9" t="s">
        <v>2056</v>
      </c>
    </row>
    <row r="1552" spans="19:25">
      <c r="S1552" s="7"/>
      <c r="T1552" s="7"/>
      <c r="U1552" s="7"/>
      <c r="V1552" s="7"/>
      <c r="W1552" s="7"/>
      <c r="X1552" s="7"/>
      <c r="Y1552" s="9" t="s">
        <v>2057</v>
      </c>
    </row>
    <row r="1553" spans="19:25">
      <c r="S1553" s="7"/>
      <c r="T1553" s="7"/>
      <c r="U1553" s="7"/>
      <c r="V1553" s="7"/>
      <c r="W1553" s="7"/>
      <c r="X1553" s="7"/>
      <c r="Y1553" s="9" t="s">
        <v>2058</v>
      </c>
    </row>
    <row r="1554" spans="19:25">
      <c r="S1554" s="7"/>
      <c r="T1554" s="7"/>
      <c r="U1554" s="7"/>
      <c r="V1554" s="7"/>
      <c r="W1554" s="7"/>
      <c r="X1554" s="7"/>
      <c r="Y1554" s="9" t="s">
        <v>2059</v>
      </c>
    </row>
    <row r="1555" spans="19:25">
      <c r="S1555" s="7"/>
      <c r="T1555" s="7"/>
      <c r="U1555" s="7"/>
      <c r="V1555" s="7"/>
      <c r="W1555" s="7"/>
      <c r="X1555" s="7"/>
      <c r="Y1555" s="9" t="s">
        <v>2060</v>
      </c>
    </row>
    <row r="1556" spans="19:25">
      <c r="S1556" s="7"/>
      <c r="T1556" s="7"/>
      <c r="U1556" s="7"/>
      <c r="V1556" s="7"/>
      <c r="W1556" s="7"/>
      <c r="X1556" s="7"/>
      <c r="Y1556" s="9" t="s">
        <v>2061</v>
      </c>
    </row>
    <row r="1557" spans="19:25">
      <c r="S1557" s="7"/>
      <c r="T1557" s="7"/>
      <c r="U1557" s="7"/>
      <c r="V1557" s="7"/>
      <c r="W1557" s="7"/>
      <c r="X1557" s="7"/>
      <c r="Y1557" s="9" t="s">
        <v>2062</v>
      </c>
    </row>
    <row r="1558" spans="19:25">
      <c r="S1558" s="7"/>
      <c r="T1558" s="7"/>
      <c r="U1558" s="7"/>
      <c r="V1558" s="7"/>
      <c r="W1558" s="7"/>
      <c r="X1558" s="7"/>
      <c r="Y1558" s="9" t="s">
        <v>2063</v>
      </c>
    </row>
    <row r="1559" spans="19:25">
      <c r="S1559" s="7"/>
      <c r="T1559" s="7"/>
      <c r="U1559" s="7"/>
      <c r="V1559" s="7"/>
      <c r="W1559" s="7"/>
      <c r="X1559" s="7"/>
      <c r="Y1559" s="9" t="s">
        <v>2064</v>
      </c>
    </row>
    <row r="1560" spans="19:25">
      <c r="S1560" s="7"/>
      <c r="T1560" s="7"/>
      <c r="U1560" s="7"/>
      <c r="V1560" s="7"/>
      <c r="W1560" s="7"/>
      <c r="X1560" s="7"/>
      <c r="Y1560" s="9" t="s">
        <v>2065</v>
      </c>
    </row>
    <row r="1561" spans="19:25">
      <c r="S1561" s="7"/>
      <c r="T1561" s="7"/>
      <c r="U1561" s="7"/>
      <c r="V1561" s="7"/>
      <c r="W1561" s="7"/>
      <c r="X1561" s="7"/>
      <c r="Y1561" s="9" t="s">
        <v>2066</v>
      </c>
    </row>
    <row r="1562" spans="19:25">
      <c r="S1562" s="7"/>
      <c r="T1562" s="7"/>
      <c r="U1562" s="7"/>
      <c r="V1562" s="7"/>
      <c r="W1562" s="7"/>
      <c r="X1562" s="7"/>
      <c r="Y1562" s="9" t="s">
        <v>2067</v>
      </c>
    </row>
    <row r="1563" spans="19:25">
      <c r="S1563" s="7"/>
      <c r="T1563" s="7"/>
      <c r="U1563" s="7"/>
      <c r="V1563" s="7"/>
      <c r="W1563" s="7"/>
      <c r="X1563" s="7"/>
      <c r="Y1563" s="9" t="s">
        <v>2068</v>
      </c>
    </row>
    <row r="1564" spans="19:25">
      <c r="S1564" s="7"/>
      <c r="T1564" s="7"/>
      <c r="U1564" s="7"/>
      <c r="V1564" s="7"/>
      <c r="W1564" s="7"/>
      <c r="X1564" s="7"/>
      <c r="Y1564" s="9" t="s">
        <v>2069</v>
      </c>
    </row>
    <row r="1565" spans="19:25">
      <c r="S1565" s="7"/>
      <c r="T1565" s="7"/>
      <c r="U1565" s="7"/>
      <c r="V1565" s="7"/>
      <c r="W1565" s="7"/>
      <c r="X1565" s="7"/>
      <c r="Y1565" s="9" t="s">
        <v>2070</v>
      </c>
    </row>
    <row r="1566" spans="19:25">
      <c r="S1566" s="7"/>
      <c r="T1566" s="7"/>
      <c r="U1566" s="7"/>
      <c r="V1566" s="7"/>
      <c r="W1566" s="7"/>
      <c r="X1566" s="7"/>
      <c r="Y1566" s="9" t="s">
        <v>2071</v>
      </c>
    </row>
    <row r="1567" spans="19:25">
      <c r="S1567" s="7"/>
      <c r="T1567" s="7"/>
      <c r="U1567" s="7"/>
      <c r="V1567" s="7"/>
      <c r="W1567" s="7"/>
      <c r="X1567" s="7"/>
      <c r="Y1567" s="9" t="s">
        <v>2072</v>
      </c>
    </row>
    <row r="1568" spans="19:25">
      <c r="S1568" s="7"/>
      <c r="T1568" s="7"/>
      <c r="U1568" s="7"/>
      <c r="V1568" s="7"/>
      <c r="W1568" s="7"/>
      <c r="X1568" s="7"/>
      <c r="Y1568" s="9" t="s">
        <v>2073</v>
      </c>
    </row>
    <row r="1569" spans="19:25">
      <c r="S1569" s="7"/>
      <c r="T1569" s="7"/>
      <c r="U1569" s="7"/>
      <c r="V1569" s="7"/>
      <c r="W1569" s="7"/>
      <c r="X1569" s="7"/>
      <c r="Y1569" s="9" t="s">
        <v>2074</v>
      </c>
    </row>
    <row r="1570" spans="19:25">
      <c r="S1570" s="7"/>
      <c r="T1570" s="7"/>
      <c r="U1570" s="7"/>
      <c r="V1570" s="7"/>
      <c r="W1570" s="7"/>
      <c r="X1570" s="7"/>
      <c r="Y1570" s="9" t="s">
        <v>2075</v>
      </c>
    </row>
    <row r="1571" spans="19:25">
      <c r="S1571" s="7"/>
      <c r="T1571" s="7"/>
      <c r="U1571" s="7"/>
      <c r="V1571" s="7"/>
      <c r="W1571" s="7"/>
      <c r="X1571" s="7"/>
      <c r="Y1571" s="9" t="s">
        <v>2076</v>
      </c>
    </row>
    <row r="1572" spans="19:25">
      <c r="S1572" s="7"/>
      <c r="T1572" s="7"/>
      <c r="U1572" s="7"/>
      <c r="V1572" s="7"/>
      <c r="W1572" s="7"/>
      <c r="X1572" s="7"/>
      <c r="Y1572" s="9" t="s">
        <v>2077</v>
      </c>
    </row>
    <row r="1573" spans="19:25">
      <c r="S1573" s="7"/>
      <c r="T1573" s="7"/>
      <c r="U1573" s="7"/>
      <c r="V1573" s="7"/>
      <c r="W1573" s="7"/>
      <c r="X1573" s="7"/>
      <c r="Y1573" s="9" t="s">
        <v>2078</v>
      </c>
    </row>
    <row r="1574" spans="19:25">
      <c r="S1574" s="7"/>
      <c r="T1574" s="7"/>
      <c r="U1574" s="7"/>
      <c r="V1574" s="7"/>
      <c r="W1574" s="7"/>
      <c r="X1574" s="7"/>
      <c r="Y1574" s="9" t="s">
        <v>2079</v>
      </c>
    </row>
    <row r="1575" spans="19:25">
      <c r="S1575" s="7"/>
      <c r="T1575" s="7"/>
      <c r="U1575" s="7"/>
      <c r="V1575" s="7"/>
      <c r="W1575" s="7"/>
      <c r="X1575" s="7"/>
      <c r="Y1575" s="9" t="s">
        <v>2080</v>
      </c>
    </row>
    <row r="1576" spans="19:25">
      <c r="S1576" s="7"/>
      <c r="T1576" s="7"/>
      <c r="U1576" s="7"/>
      <c r="V1576" s="7"/>
      <c r="W1576" s="7"/>
      <c r="X1576" s="7"/>
      <c r="Y1576" s="9" t="s">
        <v>2081</v>
      </c>
    </row>
    <row r="1577" spans="19:25">
      <c r="S1577" s="7"/>
      <c r="T1577" s="7"/>
      <c r="U1577" s="7"/>
      <c r="V1577" s="7"/>
      <c r="W1577" s="7"/>
      <c r="X1577" s="7"/>
      <c r="Y1577" s="9" t="s">
        <v>2082</v>
      </c>
    </row>
    <row r="1578" spans="19:25">
      <c r="S1578" s="7"/>
      <c r="T1578" s="7"/>
      <c r="U1578" s="7"/>
      <c r="V1578" s="7"/>
      <c r="W1578" s="7"/>
      <c r="X1578" s="7"/>
      <c r="Y1578" s="9" t="s">
        <v>2083</v>
      </c>
    </row>
    <row r="1579" spans="19:25">
      <c r="S1579" s="7"/>
      <c r="T1579" s="7"/>
      <c r="U1579" s="7"/>
      <c r="V1579" s="7"/>
      <c r="W1579" s="7"/>
      <c r="X1579" s="7"/>
      <c r="Y1579" s="9" t="s">
        <v>2084</v>
      </c>
    </row>
    <row r="1580" spans="19:25">
      <c r="S1580" s="7"/>
      <c r="T1580" s="7"/>
      <c r="U1580" s="7"/>
      <c r="V1580" s="7"/>
      <c r="W1580" s="7"/>
      <c r="X1580" s="7"/>
      <c r="Y1580" s="9" t="s">
        <v>2085</v>
      </c>
    </row>
    <row r="1581" spans="19:25">
      <c r="S1581" s="7"/>
      <c r="T1581" s="7"/>
      <c r="U1581" s="7"/>
      <c r="V1581" s="7"/>
      <c r="W1581" s="7"/>
      <c r="X1581" s="7"/>
      <c r="Y1581" s="9" t="s">
        <v>2086</v>
      </c>
    </row>
    <row r="1582" spans="19:25">
      <c r="S1582" s="7"/>
      <c r="T1582" s="7"/>
      <c r="U1582" s="7"/>
      <c r="V1582" s="7"/>
      <c r="W1582" s="7"/>
      <c r="X1582" s="7"/>
      <c r="Y1582" s="9" t="s">
        <v>2087</v>
      </c>
    </row>
    <row r="1583" spans="19:25">
      <c r="S1583" s="7"/>
      <c r="T1583" s="7"/>
      <c r="U1583" s="7"/>
      <c r="V1583" s="7"/>
      <c r="W1583" s="7"/>
      <c r="X1583" s="7"/>
      <c r="Y1583" s="9" t="s">
        <v>2088</v>
      </c>
    </row>
    <row r="1584" spans="19:25">
      <c r="S1584" s="7"/>
      <c r="T1584" s="7"/>
      <c r="U1584" s="7"/>
      <c r="V1584" s="7"/>
      <c r="W1584" s="7"/>
      <c r="X1584" s="7"/>
      <c r="Y1584" s="9" t="s">
        <v>2089</v>
      </c>
    </row>
    <row r="1585" spans="19:25">
      <c r="S1585" s="7"/>
      <c r="T1585" s="7"/>
      <c r="U1585" s="7"/>
      <c r="V1585" s="7"/>
      <c r="W1585" s="7"/>
      <c r="X1585" s="7"/>
      <c r="Y1585" s="9" t="s">
        <v>2090</v>
      </c>
    </row>
    <row r="1586" spans="19:25">
      <c r="S1586" s="7"/>
      <c r="T1586" s="7"/>
      <c r="U1586" s="7"/>
      <c r="V1586" s="7"/>
      <c r="W1586" s="7"/>
      <c r="X1586" s="7"/>
      <c r="Y1586" s="9" t="s">
        <v>2091</v>
      </c>
    </row>
    <row r="1587" spans="19:25">
      <c r="S1587" s="7"/>
      <c r="T1587" s="7"/>
      <c r="U1587" s="7"/>
      <c r="V1587" s="7"/>
      <c r="W1587" s="7"/>
      <c r="X1587" s="7"/>
      <c r="Y1587" s="9" t="s">
        <v>2092</v>
      </c>
    </row>
    <row r="1588" spans="19:25">
      <c r="S1588" s="7"/>
      <c r="T1588" s="7"/>
      <c r="U1588" s="7"/>
      <c r="V1588" s="7"/>
      <c r="W1588" s="7"/>
      <c r="X1588" s="7"/>
      <c r="Y1588" s="9" t="s">
        <v>2093</v>
      </c>
    </row>
    <row r="1589" spans="19:25">
      <c r="S1589" s="7"/>
      <c r="T1589" s="7"/>
      <c r="U1589" s="7"/>
      <c r="V1589" s="7"/>
      <c r="W1589" s="7"/>
      <c r="X1589" s="7"/>
      <c r="Y1589" s="9" t="s">
        <v>2094</v>
      </c>
    </row>
    <row r="1590" spans="19:25">
      <c r="S1590" s="7"/>
      <c r="T1590" s="7"/>
      <c r="U1590" s="7"/>
      <c r="V1590" s="7"/>
      <c r="W1590" s="7"/>
      <c r="X1590" s="7"/>
      <c r="Y1590" s="9" t="s">
        <v>2095</v>
      </c>
    </row>
    <row r="1591" spans="19:25">
      <c r="S1591" s="7"/>
      <c r="T1591" s="7"/>
      <c r="U1591" s="7"/>
      <c r="V1591" s="7"/>
      <c r="W1591" s="7"/>
      <c r="X1591" s="7"/>
      <c r="Y1591" s="9" t="s">
        <v>2096</v>
      </c>
    </row>
    <row r="1592" spans="19:25">
      <c r="S1592" s="7"/>
      <c r="T1592" s="7"/>
      <c r="U1592" s="7"/>
      <c r="V1592" s="7"/>
      <c r="W1592" s="7"/>
      <c r="X1592" s="7"/>
      <c r="Y1592" s="9" t="s">
        <v>2097</v>
      </c>
    </row>
    <row r="1593" spans="19:25">
      <c r="S1593" s="7"/>
      <c r="T1593" s="7"/>
      <c r="U1593" s="7"/>
      <c r="V1593" s="7"/>
      <c r="W1593" s="7"/>
      <c r="X1593" s="7"/>
      <c r="Y1593" s="9" t="s">
        <v>2098</v>
      </c>
    </row>
    <row r="1594" spans="19:25">
      <c r="S1594" s="7"/>
      <c r="T1594" s="7"/>
      <c r="U1594" s="7"/>
      <c r="V1594" s="7"/>
      <c r="W1594" s="7"/>
      <c r="X1594" s="7"/>
      <c r="Y1594" s="9" t="s">
        <v>2099</v>
      </c>
    </row>
    <row r="1595" spans="19:25">
      <c r="S1595" s="7"/>
      <c r="T1595" s="7"/>
      <c r="U1595" s="7"/>
      <c r="V1595" s="7"/>
      <c r="W1595" s="7"/>
      <c r="X1595" s="7"/>
      <c r="Y1595" s="9" t="s">
        <v>2100</v>
      </c>
    </row>
    <row r="1596" spans="19:25">
      <c r="S1596" s="7"/>
      <c r="T1596" s="7"/>
      <c r="U1596" s="7"/>
      <c r="V1596" s="7"/>
      <c r="W1596" s="7"/>
      <c r="X1596" s="7"/>
      <c r="Y1596" s="9" t="s">
        <v>2101</v>
      </c>
    </row>
    <row r="1597" spans="19:25">
      <c r="S1597" s="7"/>
      <c r="T1597" s="7"/>
      <c r="U1597" s="7"/>
      <c r="V1597" s="7"/>
      <c r="W1597" s="7"/>
      <c r="X1597" s="7"/>
      <c r="Y1597" s="9" t="s">
        <v>2102</v>
      </c>
    </row>
    <row r="1598" spans="19:25">
      <c r="S1598" s="7"/>
      <c r="T1598" s="7"/>
      <c r="U1598" s="7"/>
      <c r="V1598" s="7"/>
      <c r="W1598" s="7"/>
      <c r="X1598" s="7"/>
      <c r="Y1598" s="9" t="s">
        <v>2103</v>
      </c>
    </row>
    <row r="1599" spans="19:25">
      <c r="S1599" s="7"/>
      <c r="T1599" s="7"/>
      <c r="U1599" s="7"/>
      <c r="V1599" s="7"/>
      <c r="W1599" s="7"/>
      <c r="X1599" s="7"/>
      <c r="Y1599" s="9" t="s">
        <v>2104</v>
      </c>
    </row>
    <row r="1600" spans="19:25">
      <c r="S1600" s="7"/>
      <c r="T1600" s="7"/>
      <c r="U1600" s="7"/>
      <c r="V1600" s="7"/>
      <c r="W1600" s="7"/>
      <c r="X1600" s="7"/>
      <c r="Y1600" s="9" t="s">
        <v>2105</v>
      </c>
    </row>
    <row r="1601" spans="19:25">
      <c r="S1601" s="7"/>
      <c r="T1601" s="7"/>
      <c r="U1601" s="7"/>
      <c r="V1601" s="7"/>
      <c r="W1601" s="7"/>
      <c r="X1601" s="7"/>
      <c r="Y1601" s="9" t="s">
        <v>2106</v>
      </c>
    </row>
    <row r="1602" spans="19:25">
      <c r="S1602" s="7"/>
      <c r="T1602" s="7"/>
      <c r="U1602" s="7"/>
      <c r="V1602" s="7"/>
      <c r="W1602" s="7"/>
      <c r="X1602" s="7"/>
      <c r="Y1602" s="9" t="s">
        <v>2107</v>
      </c>
    </row>
    <row r="1603" spans="19:25">
      <c r="S1603" s="7"/>
      <c r="T1603" s="7"/>
      <c r="U1603" s="7"/>
      <c r="V1603" s="7"/>
      <c r="W1603" s="7"/>
      <c r="X1603" s="7"/>
      <c r="Y1603" s="9" t="s">
        <v>2108</v>
      </c>
    </row>
    <row r="1604" spans="19:25">
      <c r="S1604" s="7"/>
      <c r="T1604" s="7"/>
      <c r="U1604" s="7"/>
      <c r="V1604" s="7"/>
      <c r="W1604" s="7"/>
      <c r="X1604" s="7"/>
      <c r="Y1604" s="9" t="s">
        <v>2109</v>
      </c>
    </row>
    <row r="1605" spans="19:25">
      <c r="S1605" s="7"/>
      <c r="T1605" s="7"/>
      <c r="U1605" s="7"/>
      <c r="V1605" s="7"/>
      <c r="W1605" s="7"/>
      <c r="X1605" s="7"/>
      <c r="Y1605" s="9" t="s">
        <v>2110</v>
      </c>
    </row>
    <row r="1606" spans="19:25">
      <c r="S1606" s="7"/>
      <c r="T1606" s="7"/>
      <c r="U1606" s="7"/>
      <c r="V1606" s="7"/>
      <c r="W1606" s="7"/>
      <c r="X1606" s="7"/>
      <c r="Y1606" s="9" t="s">
        <v>2111</v>
      </c>
    </row>
    <row r="1607" spans="19:25">
      <c r="S1607" s="7"/>
      <c r="T1607" s="7"/>
      <c r="U1607" s="7"/>
      <c r="V1607" s="7"/>
      <c r="W1607" s="7"/>
      <c r="X1607" s="7"/>
      <c r="Y1607" s="9" t="s">
        <v>2112</v>
      </c>
    </row>
    <row r="1608" spans="19:25">
      <c r="S1608" s="7"/>
      <c r="T1608" s="7"/>
      <c r="U1608" s="7"/>
      <c r="V1608" s="7"/>
      <c r="W1608" s="7"/>
      <c r="X1608" s="7"/>
      <c r="Y1608" s="9" t="s">
        <v>2113</v>
      </c>
    </row>
    <row r="1609" spans="19:25">
      <c r="S1609" s="7"/>
      <c r="T1609" s="7"/>
      <c r="U1609" s="7"/>
      <c r="V1609" s="7"/>
      <c r="W1609" s="7"/>
      <c r="X1609" s="7"/>
      <c r="Y1609" s="9" t="s">
        <v>2114</v>
      </c>
    </row>
    <row r="1610" spans="19:25">
      <c r="S1610" s="7"/>
      <c r="T1610" s="7"/>
      <c r="U1610" s="7"/>
      <c r="V1610" s="7"/>
      <c r="W1610" s="7"/>
      <c r="X1610" s="7"/>
      <c r="Y1610" s="9" t="s">
        <v>2115</v>
      </c>
    </row>
    <row r="1611" spans="19:25">
      <c r="S1611" s="7"/>
      <c r="T1611" s="7"/>
      <c r="U1611" s="7"/>
      <c r="V1611" s="7"/>
      <c r="W1611" s="7"/>
      <c r="X1611" s="7"/>
      <c r="Y1611" s="9" t="s">
        <v>2116</v>
      </c>
    </row>
    <row r="1612" spans="19:25">
      <c r="S1612" s="7"/>
      <c r="T1612" s="7"/>
      <c r="U1612" s="7"/>
      <c r="V1612" s="7"/>
      <c r="W1612" s="7"/>
      <c r="X1612" s="7"/>
      <c r="Y1612" s="9" t="s">
        <v>2117</v>
      </c>
    </row>
    <row r="1613" spans="19:25">
      <c r="S1613" s="7"/>
      <c r="T1613" s="7"/>
      <c r="U1613" s="7"/>
      <c r="V1613" s="7"/>
      <c r="W1613" s="7"/>
      <c r="X1613" s="7"/>
      <c r="Y1613" s="9" t="s">
        <v>2118</v>
      </c>
    </row>
    <row r="1614" spans="19:25">
      <c r="S1614" s="7"/>
      <c r="T1614" s="7"/>
      <c r="U1614" s="7"/>
      <c r="V1614" s="7"/>
      <c r="W1614" s="7"/>
      <c r="X1614" s="7"/>
      <c r="Y1614" s="9" t="s">
        <v>2119</v>
      </c>
    </row>
    <row r="1615" spans="19:25">
      <c r="S1615" s="7"/>
      <c r="T1615" s="7"/>
      <c r="U1615" s="7"/>
      <c r="V1615" s="7"/>
      <c r="W1615" s="7"/>
      <c r="X1615" s="7"/>
      <c r="Y1615" s="9" t="s">
        <v>2120</v>
      </c>
    </row>
    <row r="1616" spans="19:25">
      <c r="S1616" s="7"/>
      <c r="T1616" s="7"/>
      <c r="U1616" s="7"/>
      <c r="V1616" s="7"/>
      <c r="W1616" s="7"/>
      <c r="X1616" s="7"/>
      <c r="Y1616" s="9" t="s">
        <v>2121</v>
      </c>
    </row>
    <row r="1617" spans="19:25">
      <c r="S1617" s="7"/>
      <c r="T1617" s="7"/>
      <c r="U1617" s="7"/>
      <c r="V1617" s="7"/>
      <c r="W1617" s="7"/>
      <c r="X1617" s="7"/>
      <c r="Y1617" s="9" t="s">
        <v>2122</v>
      </c>
    </row>
    <row r="1618" spans="19:25">
      <c r="S1618" s="7"/>
      <c r="T1618" s="7"/>
      <c r="U1618" s="7"/>
      <c r="V1618" s="7"/>
      <c r="W1618" s="7"/>
      <c r="X1618" s="7"/>
      <c r="Y1618" s="9" t="s">
        <v>2123</v>
      </c>
    </row>
    <row r="1619" spans="19:25">
      <c r="S1619" s="7"/>
      <c r="T1619" s="7"/>
      <c r="U1619" s="7"/>
      <c r="V1619" s="7"/>
      <c r="W1619" s="7"/>
      <c r="X1619" s="7"/>
      <c r="Y1619" s="9" t="s">
        <v>2124</v>
      </c>
    </row>
    <row r="1620" spans="19:25">
      <c r="S1620" s="7"/>
      <c r="T1620" s="7"/>
      <c r="U1620" s="7"/>
      <c r="V1620" s="7"/>
      <c r="W1620" s="7"/>
      <c r="X1620" s="7"/>
      <c r="Y1620" s="9" t="s">
        <v>2125</v>
      </c>
    </row>
    <row r="1621" spans="19:25">
      <c r="S1621" s="7"/>
      <c r="T1621" s="7"/>
      <c r="U1621" s="7"/>
      <c r="V1621" s="7"/>
      <c r="W1621" s="7"/>
      <c r="X1621" s="7"/>
      <c r="Y1621" s="9" t="s">
        <v>2126</v>
      </c>
    </row>
    <row r="1622" spans="19:25">
      <c r="S1622" s="7"/>
      <c r="T1622" s="7"/>
      <c r="U1622" s="7"/>
      <c r="V1622" s="7"/>
      <c r="W1622" s="7"/>
      <c r="X1622" s="7"/>
      <c r="Y1622" s="9" t="s">
        <v>2127</v>
      </c>
    </row>
    <row r="1623" spans="19:25">
      <c r="S1623" s="7"/>
      <c r="T1623" s="7"/>
      <c r="U1623" s="7"/>
      <c r="V1623" s="7"/>
      <c r="W1623" s="7"/>
      <c r="X1623" s="7"/>
      <c r="Y1623" s="9" t="s">
        <v>2128</v>
      </c>
    </row>
    <row r="1624" spans="19:25">
      <c r="S1624" s="7"/>
      <c r="T1624" s="7"/>
      <c r="U1624" s="7"/>
      <c r="V1624" s="7"/>
      <c r="W1624" s="7"/>
      <c r="X1624" s="7"/>
      <c r="Y1624" s="9" t="s">
        <v>2129</v>
      </c>
    </row>
    <row r="1625" spans="19:25">
      <c r="S1625" s="7"/>
      <c r="T1625" s="7"/>
      <c r="U1625" s="7"/>
      <c r="V1625" s="7"/>
      <c r="W1625" s="7"/>
      <c r="X1625" s="7"/>
      <c r="Y1625" s="9" t="s">
        <v>2130</v>
      </c>
    </row>
    <row r="1626" spans="19:25">
      <c r="S1626" s="7"/>
      <c r="T1626" s="7"/>
      <c r="U1626" s="7"/>
      <c r="V1626" s="7"/>
      <c r="W1626" s="7"/>
      <c r="X1626" s="7"/>
      <c r="Y1626" s="9" t="s">
        <v>2131</v>
      </c>
    </row>
    <row r="1627" spans="19:25">
      <c r="S1627" s="7"/>
      <c r="T1627" s="7"/>
      <c r="U1627" s="7"/>
      <c r="V1627" s="7"/>
      <c r="W1627" s="7"/>
      <c r="X1627" s="7"/>
      <c r="Y1627" s="9" t="s">
        <v>2132</v>
      </c>
    </row>
    <row r="1628" spans="19:25">
      <c r="S1628" s="7"/>
      <c r="T1628" s="7"/>
      <c r="U1628" s="7"/>
      <c r="V1628" s="7"/>
      <c r="W1628" s="7"/>
      <c r="X1628" s="7"/>
      <c r="Y1628" s="9" t="s">
        <v>2133</v>
      </c>
    </row>
    <row r="1629" spans="19:25">
      <c r="S1629" s="7"/>
      <c r="T1629" s="7"/>
      <c r="U1629" s="7"/>
      <c r="V1629" s="7"/>
      <c r="W1629" s="7"/>
      <c r="X1629" s="7"/>
      <c r="Y1629" s="9" t="s">
        <v>2134</v>
      </c>
    </row>
    <row r="1630" spans="19:25">
      <c r="S1630" s="7"/>
      <c r="T1630" s="7"/>
      <c r="U1630" s="7"/>
      <c r="V1630" s="7"/>
      <c r="W1630" s="7"/>
      <c r="X1630" s="7"/>
      <c r="Y1630" s="9" t="s">
        <v>2135</v>
      </c>
    </row>
    <row r="1631" spans="19:25">
      <c r="S1631" s="7"/>
      <c r="T1631" s="7"/>
      <c r="U1631" s="7"/>
      <c r="V1631" s="7"/>
      <c r="W1631" s="7"/>
      <c r="X1631" s="7"/>
      <c r="Y1631" s="9" t="s">
        <v>2136</v>
      </c>
    </row>
    <row r="1632" spans="19:25">
      <c r="S1632" s="7"/>
      <c r="T1632" s="7"/>
      <c r="U1632" s="7"/>
      <c r="V1632" s="7"/>
      <c r="W1632" s="7"/>
      <c r="X1632" s="7"/>
      <c r="Y1632" s="9" t="s">
        <v>2137</v>
      </c>
    </row>
    <row r="1633" spans="19:25">
      <c r="S1633" s="7"/>
      <c r="T1633" s="7"/>
      <c r="U1633" s="7"/>
      <c r="V1633" s="7"/>
      <c r="W1633" s="7"/>
      <c r="X1633" s="7"/>
      <c r="Y1633" s="9" t="s">
        <v>2138</v>
      </c>
    </row>
    <row r="1634" spans="19:25">
      <c r="S1634" s="7"/>
      <c r="T1634" s="7"/>
      <c r="U1634" s="7"/>
      <c r="V1634" s="7"/>
      <c r="W1634" s="7"/>
      <c r="X1634" s="7"/>
      <c r="Y1634" s="9" t="s">
        <v>2139</v>
      </c>
    </row>
    <row r="1635" spans="19:25">
      <c r="S1635" s="7"/>
      <c r="T1635" s="7"/>
      <c r="U1635" s="7"/>
      <c r="V1635" s="7"/>
      <c r="W1635" s="7"/>
      <c r="X1635" s="7"/>
      <c r="Y1635" s="9" t="s">
        <v>2140</v>
      </c>
    </row>
    <row r="1636" spans="19:25">
      <c r="S1636" s="7"/>
      <c r="T1636" s="7"/>
      <c r="U1636" s="7"/>
      <c r="V1636" s="7"/>
      <c r="W1636" s="7"/>
      <c r="X1636" s="7"/>
      <c r="Y1636" s="9" t="s">
        <v>2141</v>
      </c>
    </row>
    <row r="1637" spans="19:25">
      <c r="S1637" s="7"/>
      <c r="T1637" s="7"/>
      <c r="U1637" s="7"/>
      <c r="V1637" s="7"/>
      <c r="W1637" s="7"/>
      <c r="X1637" s="7"/>
      <c r="Y1637" s="9" t="s">
        <v>2142</v>
      </c>
    </row>
    <row r="1638" spans="19:25">
      <c r="S1638" s="7"/>
      <c r="T1638" s="7"/>
      <c r="U1638" s="7"/>
      <c r="V1638" s="7"/>
      <c r="W1638" s="7"/>
      <c r="X1638" s="7"/>
      <c r="Y1638" s="9" t="s">
        <v>2143</v>
      </c>
    </row>
    <row r="1639" spans="19:25">
      <c r="S1639" s="7"/>
      <c r="T1639" s="7"/>
      <c r="U1639" s="7"/>
      <c r="V1639" s="7"/>
      <c r="W1639" s="7"/>
      <c r="X1639" s="7"/>
      <c r="Y1639" s="9" t="s">
        <v>2144</v>
      </c>
    </row>
    <row r="1640" spans="19:25">
      <c r="S1640" s="7"/>
      <c r="T1640" s="7"/>
      <c r="U1640" s="7"/>
      <c r="V1640" s="7"/>
      <c r="W1640" s="7"/>
      <c r="X1640" s="7"/>
      <c r="Y1640" s="9" t="s">
        <v>2145</v>
      </c>
    </row>
    <row r="1641" spans="19:25">
      <c r="S1641" s="7"/>
      <c r="T1641" s="7"/>
      <c r="U1641" s="7"/>
      <c r="V1641" s="7"/>
      <c r="W1641" s="7"/>
      <c r="X1641" s="7"/>
      <c r="Y1641" s="9" t="s">
        <v>2146</v>
      </c>
    </row>
    <row r="1642" spans="19:25">
      <c r="S1642" s="7"/>
      <c r="T1642" s="7"/>
      <c r="U1642" s="7"/>
      <c r="V1642" s="7"/>
      <c r="W1642" s="7"/>
      <c r="X1642" s="7"/>
      <c r="Y1642" s="9" t="s">
        <v>2147</v>
      </c>
    </row>
    <row r="1643" spans="19:25">
      <c r="S1643" s="7"/>
      <c r="T1643" s="7"/>
      <c r="U1643" s="7"/>
      <c r="V1643" s="7"/>
      <c r="W1643" s="7"/>
      <c r="X1643" s="7"/>
      <c r="Y1643" s="9" t="s">
        <v>2148</v>
      </c>
    </row>
    <row r="1644" spans="19:25">
      <c r="S1644" s="7"/>
      <c r="T1644" s="7"/>
      <c r="U1644" s="7"/>
      <c r="V1644" s="7"/>
      <c r="W1644" s="7"/>
      <c r="X1644" s="7"/>
      <c r="Y1644" s="9" t="s">
        <v>2149</v>
      </c>
    </row>
    <row r="1645" spans="19:25">
      <c r="S1645" s="7"/>
      <c r="T1645" s="7"/>
      <c r="U1645" s="7"/>
      <c r="V1645" s="7"/>
      <c r="W1645" s="7"/>
      <c r="X1645" s="7"/>
      <c r="Y1645" s="9" t="s">
        <v>2150</v>
      </c>
    </row>
    <row r="1646" spans="19:25">
      <c r="S1646" s="7"/>
      <c r="T1646" s="7"/>
      <c r="U1646" s="7"/>
      <c r="V1646" s="7"/>
      <c r="W1646" s="7"/>
      <c r="X1646" s="7"/>
      <c r="Y1646" s="9" t="s">
        <v>2151</v>
      </c>
    </row>
    <row r="1647" spans="19:25">
      <c r="S1647" s="7"/>
      <c r="T1647" s="7"/>
      <c r="U1647" s="7"/>
      <c r="V1647" s="7"/>
      <c r="W1647" s="7"/>
      <c r="X1647" s="7"/>
      <c r="Y1647" s="9" t="s">
        <v>2152</v>
      </c>
    </row>
    <row r="1648" spans="19:25">
      <c r="S1648" s="7"/>
      <c r="T1648" s="7"/>
      <c r="U1648" s="7"/>
      <c r="V1648" s="7"/>
      <c r="W1648" s="7"/>
      <c r="X1648" s="7"/>
      <c r="Y1648" s="9" t="s">
        <v>2153</v>
      </c>
    </row>
    <row r="1649" spans="19:25">
      <c r="S1649" s="7"/>
      <c r="T1649" s="7"/>
      <c r="U1649" s="7"/>
      <c r="V1649" s="7"/>
      <c r="W1649" s="7"/>
      <c r="X1649" s="7"/>
      <c r="Y1649" s="9" t="s">
        <v>2154</v>
      </c>
    </row>
    <row r="1650" spans="19:25">
      <c r="S1650" s="7"/>
      <c r="T1650" s="7"/>
      <c r="U1650" s="7"/>
      <c r="V1650" s="7"/>
      <c r="W1650" s="7"/>
      <c r="X1650" s="7"/>
      <c r="Y1650" s="9" t="s">
        <v>2155</v>
      </c>
    </row>
    <row r="1651" spans="19:25">
      <c r="S1651" s="7"/>
      <c r="T1651" s="7"/>
      <c r="U1651" s="7"/>
      <c r="V1651" s="7"/>
      <c r="W1651" s="7"/>
      <c r="X1651" s="7"/>
      <c r="Y1651" s="9" t="s">
        <v>2156</v>
      </c>
    </row>
    <row r="1652" spans="19:25">
      <c r="S1652" s="7"/>
      <c r="T1652" s="7"/>
      <c r="U1652" s="7"/>
      <c r="V1652" s="7"/>
      <c r="W1652" s="7"/>
      <c r="X1652" s="7"/>
      <c r="Y1652" s="9" t="s">
        <v>2157</v>
      </c>
    </row>
    <row r="1653" spans="19:25">
      <c r="S1653" s="7"/>
      <c r="T1653" s="7"/>
      <c r="U1653" s="7"/>
      <c r="V1653" s="7"/>
      <c r="W1653" s="7"/>
      <c r="X1653" s="7"/>
      <c r="Y1653" s="9" t="s">
        <v>2158</v>
      </c>
    </row>
    <row r="1654" spans="19:25">
      <c r="S1654" s="7"/>
      <c r="T1654" s="7"/>
      <c r="U1654" s="7"/>
      <c r="V1654" s="7"/>
      <c r="W1654" s="7"/>
      <c r="X1654" s="7"/>
      <c r="Y1654" s="9" t="s">
        <v>2159</v>
      </c>
    </row>
    <row r="1655" spans="19:25">
      <c r="S1655" s="7"/>
      <c r="T1655" s="7"/>
      <c r="U1655" s="7"/>
      <c r="V1655" s="7"/>
      <c r="W1655" s="7"/>
      <c r="X1655" s="7"/>
      <c r="Y1655" s="9" t="s">
        <v>2160</v>
      </c>
    </row>
    <row r="1656" spans="19:25">
      <c r="S1656" s="7"/>
      <c r="T1656" s="7"/>
      <c r="U1656" s="7"/>
      <c r="V1656" s="7"/>
      <c r="W1656" s="7"/>
      <c r="X1656" s="7"/>
      <c r="Y1656" s="9" t="s">
        <v>2161</v>
      </c>
    </row>
    <row r="1657" spans="19:25">
      <c r="S1657" s="7"/>
      <c r="T1657" s="7"/>
      <c r="U1657" s="7"/>
      <c r="V1657" s="7"/>
      <c r="W1657" s="7"/>
      <c r="X1657" s="7"/>
      <c r="Y1657" s="9" t="s">
        <v>2162</v>
      </c>
    </row>
    <row r="1658" spans="19:25">
      <c r="S1658" s="7"/>
      <c r="T1658" s="7"/>
      <c r="U1658" s="7"/>
      <c r="V1658" s="7"/>
      <c r="W1658" s="7"/>
      <c r="X1658" s="7"/>
      <c r="Y1658" s="9" t="s">
        <v>2163</v>
      </c>
    </row>
    <row r="1659" spans="19:25">
      <c r="S1659" s="7"/>
      <c r="T1659" s="7"/>
      <c r="U1659" s="7"/>
      <c r="V1659" s="7"/>
      <c r="W1659" s="7"/>
      <c r="X1659" s="7"/>
      <c r="Y1659" s="9" t="s">
        <v>2164</v>
      </c>
    </row>
    <row r="1660" spans="19:25">
      <c r="S1660" s="7"/>
      <c r="T1660" s="7"/>
      <c r="U1660" s="7"/>
      <c r="V1660" s="7"/>
      <c r="W1660" s="7"/>
      <c r="X1660" s="7"/>
      <c r="Y1660" s="9" t="s">
        <v>2165</v>
      </c>
    </row>
    <row r="1661" spans="19:25">
      <c r="S1661" s="7"/>
      <c r="T1661" s="7"/>
      <c r="U1661" s="7"/>
      <c r="V1661" s="7"/>
      <c r="W1661" s="7"/>
      <c r="X1661" s="7"/>
      <c r="Y1661" s="9" t="s">
        <v>2166</v>
      </c>
    </row>
    <row r="1662" spans="19:25">
      <c r="S1662" s="7"/>
      <c r="T1662" s="7"/>
      <c r="U1662" s="7"/>
      <c r="V1662" s="7"/>
      <c r="W1662" s="7"/>
      <c r="X1662" s="7"/>
      <c r="Y1662" s="9" t="s">
        <v>2167</v>
      </c>
    </row>
    <row r="1663" spans="19:25">
      <c r="S1663" s="7"/>
      <c r="T1663" s="7"/>
      <c r="U1663" s="7"/>
      <c r="V1663" s="7"/>
      <c r="W1663" s="7"/>
      <c r="X1663" s="7"/>
      <c r="Y1663" s="9" t="s">
        <v>2168</v>
      </c>
    </row>
    <row r="1664" spans="19:25">
      <c r="S1664" s="7"/>
      <c r="T1664" s="7"/>
      <c r="U1664" s="7"/>
      <c r="V1664" s="7"/>
      <c r="W1664" s="7"/>
      <c r="X1664" s="7"/>
      <c r="Y1664" s="9" t="s">
        <v>2169</v>
      </c>
    </row>
    <row r="1665" spans="19:25">
      <c r="S1665" s="7"/>
      <c r="T1665" s="7"/>
      <c r="U1665" s="7"/>
      <c r="V1665" s="7"/>
      <c r="W1665" s="7"/>
      <c r="X1665" s="7"/>
      <c r="Y1665" s="9" t="s">
        <v>2170</v>
      </c>
    </row>
    <row r="1666" spans="19:25">
      <c r="S1666" s="7"/>
      <c r="T1666" s="7"/>
      <c r="U1666" s="7"/>
      <c r="V1666" s="7"/>
      <c r="W1666" s="7"/>
      <c r="X1666" s="7"/>
      <c r="Y1666" s="9" t="s">
        <v>2171</v>
      </c>
    </row>
    <row r="1667" spans="19:25">
      <c r="S1667" s="7"/>
      <c r="T1667" s="7"/>
      <c r="U1667" s="7"/>
      <c r="V1667" s="7"/>
      <c r="W1667" s="7"/>
      <c r="X1667" s="7"/>
      <c r="Y1667" s="9" t="s">
        <v>2172</v>
      </c>
    </row>
    <row r="1668" spans="19:25">
      <c r="S1668" s="7"/>
      <c r="T1668" s="7"/>
      <c r="U1668" s="7"/>
      <c r="V1668" s="7"/>
      <c r="W1668" s="7"/>
      <c r="X1668" s="7"/>
      <c r="Y1668" s="9" t="s">
        <v>2173</v>
      </c>
    </row>
    <row r="1669" spans="19:25">
      <c r="S1669" s="7"/>
      <c r="T1669" s="7"/>
      <c r="U1669" s="7"/>
      <c r="V1669" s="7"/>
      <c r="W1669" s="7"/>
      <c r="X1669" s="7"/>
      <c r="Y1669" s="9" t="s">
        <v>2174</v>
      </c>
    </row>
    <row r="1670" spans="19:25">
      <c r="S1670" s="7"/>
      <c r="T1670" s="7"/>
      <c r="U1670" s="7"/>
      <c r="V1670" s="7"/>
      <c r="W1670" s="7"/>
      <c r="X1670" s="7"/>
      <c r="Y1670" s="9" t="s">
        <v>2175</v>
      </c>
    </row>
    <row r="1671" spans="19:25">
      <c r="S1671" s="7"/>
      <c r="T1671" s="7"/>
      <c r="U1671" s="7"/>
      <c r="V1671" s="7"/>
      <c r="W1671" s="7"/>
      <c r="X1671" s="7"/>
      <c r="Y1671" s="9" t="s">
        <v>2176</v>
      </c>
    </row>
    <row r="1672" spans="19:25">
      <c r="S1672" s="7"/>
      <c r="T1672" s="7"/>
      <c r="U1672" s="7"/>
      <c r="V1672" s="7"/>
      <c r="W1672" s="7"/>
      <c r="X1672" s="7"/>
      <c r="Y1672" s="9" t="s">
        <v>2177</v>
      </c>
    </row>
    <row r="1673" spans="19:25">
      <c r="S1673" s="7"/>
      <c r="T1673" s="7"/>
      <c r="U1673" s="7"/>
      <c r="V1673" s="7"/>
      <c r="W1673" s="7"/>
      <c r="X1673" s="7"/>
      <c r="Y1673" s="9" t="s">
        <v>2178</v>
      </c>
    </row>
    <row r="1674" spans="19:25">
      <c r="S1674" s="7"/>
      <c r="T1674" s="7"/>
      <c r="U1674" s="7"/>
      <c r="V1674" s="7"/>
      <c r="W1674" s="7"/>
      <c r="X1674" s="7"/>
      <c r="Y1674" s="9" t="s">
        <v>2179</v>
      </c>
    </row>
    <row r="1675" spans="19:25">
      <c r="S1675" s="7"/>
      <c r="T1675" s="7"/>
      <c r="U1675" s="7"/>
      <c r="V1675" s="7"/>
      <c r="W1675" s="7"/>
      <c r="X1675" s="7"/>
      <c r="Y1675" s="9" t="s">
        <v>2180</v>
      </c>
    </row>
    <row r="1676" spans="19:25">
      <c r="S1676" s="7"/>
      <c r="T1676" s="7"/>
      <c r="U1676" s="7"/>
      <c r="V1676" s="7"/>
      <c r="W1676" s="7"/>
      <c r="X1676" s="7"/>
      <c r="Y1676" s="9" t="s">
        <v>2181</v>
      </c>
    </row>
    <row r="1677" spans="19:25">
      <c r="S1677" s="7"/>
      <c r="T1677" s="7"/>
      <c r="U1677" s="7"/>
      <c r="V1677" s="7"/>
      <c r="W1677" s="7"/>
      <c r="X1677" s="7"/>
      <c r="Y1677" s="9" t="s">
        <v>2182</v>
      </c>
    </row>
    <row r="1678" spans="19:25">
      <c r="S1678" s="7"/>
      <c r="T1678" s="7"/>
      <c r="U1678" s="7"/>
      <c r="V1678" s="7"/>
      <c r="W1678" s="7"/>
      <c r="X1678" s="7"/>
      <c r="Y1678" s="9" t="s">
        <v>2183</v>
      </c>
    </row>
    <row r="1679" spans="19:25">
      <c r="S1679" s="7"/>
      <c r="T1679" s="7"/>
      <c r="U1679" s="7"/>
      <c r="V1679" s="7"/>
      <c r="W1679" s="7"/>
      <c r="X1679" s="7"/>
      <c r="Y1679" s="9" t="s">
        <v>2184</v>
      </c>
    </row>
    <row r="1680" spans="19:25">
      <c r="S1680" s="7"/>
      <c r="T1680" s="7"/>
      <c r="U1680" s="7"/>
      <c r="V1680" s="7"/>
      <c r="W1680" s="7"/>
      <c r="X1680" s="7"/>
      <c r="Y1680" s="9" t="s">
        <v>2185</v>
      </c>
    </row>
    <row r="1681" spans="19:25">
      <c r="S1681" s="7"/>
      <c r="T1681" s="7"/>
      <c r="U1681" s="7"/>
      <c r="V1681" s="7"/>
      <c r="W1681" s="7"/>
      <c r="X1681" s="7"/>
      <c r="Y1681" s="9" t="s">
        <v>2186</v>
      </c>
    </row>
    <row r="1682" spans="19:25">
      <c r="S1682" s="7"/>
      <c r="T1682" s="7"/>
      <c r="U1682" s="7"/>
      <c r="V1682" s="7"/>
      <c r="W1682" s="7"/>
      <c r="X1682" s="7"/>
      <c r="Y1682" s="9" t="s">
        <v>2187</v>
      </c>
    </row>
    <row r="1683" spans="19:25">
      <c r="S1683" s="7"/>
      <c r="T1683" s="7"/>
      <c r="U1683" s="7"/>
      <c r="V1683" s="7"/>
      <c r="W1683" s="7"/>
      <c r="X1683" s="7"/>
      <c r="Y1683" s="9" t="s">
        <v>2188</v>
      </c>
    </row>
    <row r="1684" spans="19:25">
      <c r="S1684" s="7"/>
      <c r="T1684" s="7"/>
      <c r="U1684" s="7"/>
      <c r="V1684" s="7"/>
      <c r="W1684" s="7"/>
      <c r="X1684" s="7"/>
      <c r="Y1684" s="9" t="s">
        <v>2189</v>
      </c>
    </row>
    <row r="1685" spans="19:25">
      <c r="S1685" s="7"/>
      <c r="T1685" s="7"/>
      <c r="U1685" s="7"/>
      <c r="V1685" s="7"/>
      <c r="W1685" s="7"/>
      <c r="X1685" s="7"/>
      <c r="Y1685" s="9" t="s">
        <v>2190</v>
      </c>
    </row>
    <row r="1686" spans="19:25">
      <c r="S1686" s="7"/>
      <c r="T1686" s="7"/>
      <c r="U1686" s="7"/>
      <c r="V1686" s="7"/>
      <c r="W1686" s="7"/>
      <c r="X1686" s="7"/>
      <c r="Y1686" s="9" t="s">
        <v>2191</v>
      </c>
    </row>
    <row r="1687" spans="19:25">
      <c r="S1687" s="7"/>
      <c r="T1687" s="7"/>
      <c r="U1687" s="7"/>
      <c r="V1687" s="7"/>
      <c r="W1687" s="7"/>
      <c r="X1687" s="7"/>
      <c r="Y1687" s="9" t="s">
        <v>2192</v>
      </c>
    </row>
    <row r="1688" spans="19:25">
      <c r="S1688" s="7"/>
      <c r="T1688" s="7"/>
      <c r="U1688" s="7"/>
      <c r="V1688" s="7"/>
      <c r="W1688" s="7"/>
      <c r="X1688" s="7"/>
      <c r="Y1688" s="9" t="s">
        <v>2193</v>
      </c>
    </row>
    <row r="1689" spans="19:25">
      <c r="S1689" s="7"/>
      <c r="T1689" s="7"/>
      <c r="U1689" s="7"/>
      <c r="V1689" s="7"/>
      <c r="W1689" s="7"/>
      <c r="X1689" s="7"/>
      <c r="Y1689" s="9" t="s">
        <v>2194</v>
      </c>
    </row>
    <row r="1690" spans="19:25">
      <c r="S1690" s="7"/>
      <c r="T1690" s="7"/>
      <c r="U1690" s="7"/>
      <c r="V1690" s="7"/>
      <c r="W1690" s="7"/>
      <c r="X1690" s="7"/>
      <c r="Y1690" s="9" t="s">
        <v>2195</v>
      </c>
    </row>
    <row r="1691" spans="19:25">
      <c r="S1691" s="7"/>
      <c r="T1691" s="7"/>
      <c r="U1691" s="7"/>
      <c r="V1691" s="7"/>
      <c r="W1691" s="7"/>
      <c r="X1691" s="7"/>
      <c r="Y1691" s="9" t="s">
        <v>2196</v>
      </c>
    </row>
    <row r="1692" spans="19:25">
      <c r="S1692" s="7"/>
      <c r="T1692" s="7"/>
      <c r="U1692" s="7"/>
      <c r="V1692" s="7"/>
      <c r="W1692" s="7"/>
      <c r="X1692" s="7"/>
      <c r="Y1692" s="9" t="s">
        <v>2197</v>
      </c>
    </row>
    <row r="1693" spans="19:25">
      <c r="S1693" s="7"/>
      <c r="T1693" s="7"/>
      <c r="U1693" s="7"/>
      <c r="V1693" s="7"/>
      <c r="W1693" s="7"/>
      <c r="X1693" s="7"/>
      <c r="Y1693" s="9" t="s">
        <v>2198</v>
      </c>
    </row>
    <row r="1694" spans="19:25">
      <c r="S1694" s="7"/>
      <c r="T1694" s="7"/>
      <c r="U1694" s="7"/>
      <c r="V1694" s="7"/>
      <c r="W1694" s="7"/>
      <c r="X1694" s="7"/>
      <c r="Y1694" s="9" t="s">
        <v>2199</v>
      </c>
    </row>
    <row r="1695" spans="19:25">
      <c r="S1695" s="7"/>
      <c r="T1695" s="7"/>
      <c r="U1695" s="7"/>
      <c r="V1695" s="7"/>
      <c r="W1695" s="7"/>
      <c r="X1695" s="7"/>
      <c r="Y1695" s="9" t="s">
        <v>2200</v>
      </c>
    </row>
    <row r="1696" spans="19:25">
      <c r="S1696" s="7"/>
      <c r="T1696" s="7"/>
      <c r="U1696" s="7"/>
      <c r="V1696" s="7"/>
      <c r="W1696" s="7"/>
      <c r="X1696" s="7"/>
      <c r="Y1696" s="9" t="s">
        <v>2201</v>
      </c>
    </row>
    <row r="1697" spans="19:25">
      <c r="S1697" s="7"/>
      <c r="T1697" s="7"/>
      <c r="U1697" s="7"/>
      <c r="V1697" s="7"/>
      <c r="W1697" s="7"/>
      <c r="X1697" s="7"/>
      <c r="Y1697" s="9" t="s">
        <v>2202</v>
      </c>
    </row>
    <row r="1698" spans="19:25">
      <c r="S1698" s="7"/>
      <c r="T1698" s="7"/>
      <c r="U1698" s="7"/>
      <c r="V1698" s="7"/>
      <c r="W1698" s="7"/>
      <c r="X1698" s="7"/>
      <c r="Y1698" s="9" t="s">
        <v>2203</v>
      </c>
    </row>
    <row r="1699" spans="19:25">
      <c r="S1699" s="7"/>
      <c r="T1699" s="7"/>
      <c r="U1699" s="7"/>
      <c r="V1699" s="7"/>
      <c r="W1699" s="7"/>
      <c r="X1699" s="7"/>
      <c r="Y1699" s="9" t="s">
        <v>2204</v>
      </c>
    </row>
    <row r="1700" spans="19:25">
      <c r="S1700" s="7"/>
      <c r="T1700" s="7"/>
      <c r="U1700" s="7"/>
      <c r="V1700" s="7"/>
      <c r="W1700" s="7"/>
      <c r="X1700" s="7"/>
      <c r="Y1700" s="9" t="s">
        <v>2205</v>
      </c>
    </row>
    <row r="1701" spans="19:25">
      <c r="S1701" s="7"/>
      <c r="T1701" s="7"/>
      <c r="U1701" s="7"/>
      <c r="V1701" s="7"/>
      <c r="W1701" s="7"/>
      <c r="X1701" s="7"/>
      <c r="Y1701" s="9" t="s">
        <v>2206</v>
      </c>
    </row>
    <row r="1702" spans="19:25">
      <c r="S1702" s="7"/>
      <c r="T1702" s="7"/>
      <c r="U1702" s="7"/>
      <c r="V1702" s="7"/>
      <c r="W1702" s="7"/>
      <c r="X1702" s="7"/>
      <c r="Y1702" s="9" t="s">
        <v>2207</v>
      </c>
    </row>
    <row r="1703" spans="19:25">
      <c r="S1703" s="7"/>
      <c r="T1703" s="7"/>
      <c r="U1703" s="7"/>
      <c r="V1703" s="7"/>
      <c r="W1703" s="7"/>
      <c r="X1703" s="7"/>
      <c r="Y1703" s="9" t="s">
        <v>2208</v>
      </c>
    </row>
    <row r="1704" spans="19:25">
      <c r="S1704" s="7"/>
      <c r="T1704" s="7"/>
      <c r="U1704" s="7"/>
      <c r="V1704" s="7"/>
      <c r="W1704" s="7"/>
      <c r="X1704" s="7"/>
      <c r="Y1704" s="9" t="s">
        <v>2209</v>
      </c>
    </row>
    <row r="1705" spans="19:25">
      <c r="S1705" s="7"/>
      <c r="T1705" s="7"/>
      <c r="U1705" s="7"/>
      <c r="V1705" s="7"/>
      <c r="W1705" s="7"/>
      <c r="X1705" s="7"/>
      <c r="Y1705" s="9" t="s">
        <v>2210</v>
      </c>
    </row>
    <row r="1706" spans="19:25">
      <c r="S1706" s="7"/>
      <c r="T1706" s="7"/>
      <c r="U1706" s="7"/>
      <c r="V1706" s="7"/>
      <c r="W1706" s="7"/>
      <c r="X1706" s="7"/>
      <c r="Y1706" s="9" t="s">
        <v>2211</v>
      </c>
    </row>
    <row r="1707" spans="19:25">
      <c r="S1707" s="7"/>
      <c r="T1707" s="7"/>
      <c r="U1707" s="7"/>
      <c r="V1707" s="7"/>
      <c r="W1707" s="7"/>
      <c r="X1707" s="7"/>
      <c r="Y1707" s="9" t="s">
        <v>2212</v>
      </c>
    </row>
    <row r="1708" spans="19:25">
      <c r="S1708" s="7"/>
      <c r="T1708" s="7"/>
      <c r="U1708" s="7"/>
      <c r="V1708" s="7"/>
      <c r="W1708" s="7"/>
      <c r="X1708" s="7"/>
      <c r="Y1708" s="9" t="s">
        <v>2213</v>
      </c>
    </row>
    <row r="1709" spans="19:25">
      <c r="S1709" s="7"/>
      <c r="T1709" s="7"/>
      <c r="U1709" s="7"/>
      <c r="V1709" s="7"/>
      <c r="W1709" s="7"/>
      <c r="X1709" s="7"/>
      <c r="Y1709" s="9" t="s">
        <v>2214</v>
      </c>
    </row>
    <row r="1710" spans="19:25">
      <c r="S1710" s="7"/>
      <c r="T1710" s="7"/>
      <c r="U1710" s="7"/>
      <c r="V1710" s="7"/>
      <c r="W1710" s="7"/>
      <c r="X1710" s="7"/>
      <c r="Y1710" s="9" t="s">
        <v>2215</v>
      </c>
    </row>
    <row r="1711" spans="19:25">
      <c r="S1711" s="7"/>
      <c r="T1711" s="7"/>
      <c r="U1711" s="7"/>
      <c r="V1711" s="7"/>
      <c r="W1711" s="7"/>
      <c r="X1711" s="7"/>
      <c r="Y1711" s="9" t="s">
        <v>2216</v>
      </c>
    </row>
    <row r="1712" spans="19:25">
      <c r="S1712" s="7"/>
      <c r="T1712" s="7"/>
      <c r="U1712" s="7"/>
      <c r="V1712" s="7"/>
      <c r="W1712" s="7"/>
      <c r="X1712" s="7"/>
      <c r="Y1712" s="9" t="s">
        <v>2217</v>
      </c>
    </row>
    <row r="1713" spans="19:25">
      <c r="S1713" s="7"/>
      <c r="T1713" s="7"/>
      <c r="U1713" s="7"/>
      <c r="V1713" s="7"/>
      <c r="W1713" s="7"/>
      <c r="X1713" s="7"/>
      <c r="Y1713" s="9" t="s">
        <v>2218</v>
      </c>
    </row>
    <row r="1714" spans="19:25">
      <c r="S1714" s="7"/>
      <c r="T1714" s="7"/>
      <c r="U1714" s="7"/>
      <c r="V1714" s="7"/>
      <c r="W1714" s="7"/>
      <c r="X1714" s="7"/>
      <c r="Y1714" s="9" t="s">
        <v>2219</v>
      </c>
    </row>
    <row r="1715" spans="19:25">
      <c r="S1715" s="7"/>
      <c r="T1715" s="7"/>
      <c r="U1715" s="7"/>
      <c r="V1715" s="7"/>
      <c r="W1715" s="7"/>
      <c r="X1715" s="7"/>
      <c r="Y1715" s="9" t="s">
        <v>2220</v>
      </c>
    </row>
    <row r="1716" spans="19:25">
      <c r="S1716" s="7"/>
      <c r="T1716" s="7"/>
      <c r="U1716" s="7"/>
      <c r="V1716" s="7"/>
      <c r="W1716" s="7"/>
      <c r="X1716" s="7"/>
      <c r="Y1716" s="9" t="s">
        <v>2221</v>
      </c>
    </row>
    <row r="1717" spans="19:25">
      <c r="S1717" s="7"/>
      <c r="T1717" s="7"/>
      <c r="U1717" s="7"/>
      <c r="V1717" s="7"/>
      <c r="W1717" s="7"/>
      <c r="X1717" s="7"/>
      <c r="Y1717" s="9" t="s">
        <v>2222</v>
      </c>
    </row>
    <row r="1718" spans="19:25">
      <c r="S1718" s="7"/>
      <c r="T1718" s="7"/>
      <c r="U1718" s="7"/>
      <c r="V1718" s="7"/>
      <c r="W1718" s="7"/>
      <c r="X1718" s="7"/>
      <c r="Y1718" s="9" t="s">
        <v>2223</v>
      </c>
    </row>
    <row r="1719" spans="19:25">
      <c r="S1719" s="7"/>
      <c r="T1719" s="7"/>
      <c r="U1719" s="7"/>
      <c r="V1719" s="7"/>
      <c r="W1719" s="7"/>
      <c r="X1719" s="7"/>
      <c r="Y1719" s="9" t="s">
        <v>2224</v>
      </c>
    </row>
    <row r="1720" spans="19:25">
      <c r="S1720" s="7"/>
      <c r="T1720" s="7"/>
      <c r="U1720" s="7"/>
      <c r="V1720" s="7"/>
      <c r="W1720" s="7"/>
      <c r="X1720" s="7"/>
      <c r="Y1720" s="9" t="s">
        <v>2225</v>
      </c>
    </row>
    <row r="1721" spans="19:25">
      <c r="S1721" s="7"/>
      <c r="T1721" s="7"/>
      <c r="U1721" s="7"/>
      <c r="V1721" s="7"/>
      <c r="W1721" s="7"/>
      <c r="X1721" s="7"/>
      <c r="Y1721" s="9" t="s">
        <v>2226</v>
      </c>
    </row>
    <row r="1722" spans="19:25">
      <c r="S1722" s="7"/>
      <c r="T1722" s="7"/>
      <c r="U1722" s="7"/>
      <c r="V1722" s="7"/>
      <c r="W1722" s="7"/>
      <c r="X1722" s="7"/>
      <c r="Y1722" s="9" t="s">
        <v>2227</v>
      </c>
    </row>
    <row r="1723" spans="19:25">
      <c r="S1723" s="7"/>
      <c r="T1723" s="7"/>
      <c r="U1723" s="7"/>
      <c r="V1723" s="7"/>
      <c r="W1723" s="7"/>
      <c r="X1723" s="7"/>
      <c r="Y1723" s="9" t="s">
        <v>2228</v>
      </c>
    </row>
    <row r="1724" spans="19:25">
      <c r="S1724" s="7"/>
      <c r="T1724" s="7"/>
      <c r="U1724" s="7"/>
      <c r="V1724" s="7"/>
      <c r="W1724" s="7"/>
      <c r="X1724" s="7"/>
      <c r="Y1724" s="9" t="s">
        <v>2229</v>
      </c>
    </row>
    <row r="1725" spans="19:25">
      <c r="S1725" s="7"/>
      <c r="T1725" s="7"/>
      <c r="U1725" s="7"/>
      <c r="V1725" s="7"/>
      <c r="W1725" s="7"/>
      <c r="X1725" s="7"/>
      <c r="Y1725" s="9" t="s">
        <v>2230</v>
      </c>
    </row>
    <row r="1726" spans="19:25">
      <c r="S1726" s="7"/>
      <c r="T1726" s="7"/>
      <c r="U1726" s="7"/>
      <c r="V1726" s="7"/>
      <c r="W1726" s="7"/>
      <c r="X1726" s="7"/>
      <c r="Y1726" s="9" t="s">
        <v>2231</v>
      </c>
    </row>
    <row r="1727" spans="19:25">
      <c r="S1727" s="7"/>
      <c r="T1727" s="7"/>
      <c r="U1727" s="7"/>
      <c r="V1727" s="7"/>
      <c r="W1727" s="7"/>
      <c r="X1727" s="7"/>
      <c r="Y1727" s="9" t="s">
        <v>2232</v>
      </c>
    </row>
    <row r="1728" spans="19:25">
      <c r="S1728" s="7"/>
      <c r="T1728" s="7"/>
      <c r="U1728" s="7"/>
      <c r="V1728" s="7"/>
      <c r="W1728" s="7"/>
      <c r="X1728" s="7"/>
      <c r="Y1728" s="9" t="s">
        <v>2233</v>
      </c>
    </row>
    <row r="1729" spans="19:25">
      <c r="S1729" s="7"/>
      <c r="T1729" s="7"/>
      <c r="U1729" s="7"/>
      <c r="V1729" s="7"/>
      <c r="W1729" s="7"/>
      <c r="X1729" s="7"/>
      <c r="Y1729" s="9" t="s">
        <v>2234</v>
      </c>
    </row>
    <row r="1730" spans="19:25">
      <c r="S1730" s="7"/>
      <c r="T1730" s="7"/>
      <c r="U1730" s="7"/>
      <c r="V1730" s="7"/>
      <c r="W1730" s="7"/>
      <c r="X1730" s="7"/>
      <c r="Y1730" s="9" t="s">
        <v>2235</v>
      </c>
    </row>
    <row r="1731" spans="19:25">
      <c r="S1731" s="7"/>
      <c r="T1731" s="7"/>
      <c r="U1731" s="7"/>
      <c r="V1731" s="7"/>
      <c r="W1731" s="7"/>
      <c r="X1731" s="7"/>
      <c r="Y1731" s="9" t="s">
        <v>2236</v>
      </c>
    </row>
    <row r="1732" spans="19:25">
      <c r="S1732" s="7"/>
      <c r="T1732" s="7"/>
      <c r="U1732" s="7"/>
      <c r="V1732" s="7"/>
      <c r="W1732" s="7"/>
      <c r="X1732" s="7"/>
      <c r="Y1732" s="9" t="s">
        <v>2237</v>
      </c>
    </row>
    <row r="1733" spans="19:25">
      <c r="S1733" s="7"/>
      <c r="T1733" s="7"/>
      <c r="U1733" s="7"/>
      <c r="V1733" s="7"/>
      <c r="W1733" s="7"/>
      <c r="X1733" s="7"/>
      <c r="Y1733" s="9" t="s">
        <v>2238</v>
      </c>
    </row>
    <row r="1734" spans="19:25">
      <c r="S1734" s="7"/>
      <c r="T1734" s="7"/>
      <c r="U1734" s="7"/>
      <c r="V1734" s="7"/>
      <c r="W1734" s="7"/>
      <c r="X1734" s="7"/>
      <c r="Y1734" s="9" t="s">
        <v>2239</v>
      </c>
    </row>
    <row r="1735" spans="19:25">
      <c r="S1735" s="7"/>
      <c r="T1735" s="7"/>
      <c r="U1735" s="7"/>
      <c r="V1735" s="7"/>
      <c r="W1735" s="7"/>
      <c r="X1735" s="7"/>
      <c r="Y1735" s="9" t="s">
        <v>2240</v>
      </c>
    </row>
    <row r="1736" spans="19:25">
      <c r="S1736" s="7"/>
      <c r="T1736" s="7"/>
      <c r="U1736" s="7"/>
      <c r="V1736" s="7"/>
      <c r="W1736" s="7"/>
      <c r="X1736" s="7"/>
      <c r="Y1736" s="9" t="s">
        <v>2241</v>
      </c>
    </row>
    <row r="1737" spans="19:25">
      <c r="S1737" s="7"/>
      <c r="T1737" s="7"/>
      <c r="U1737" s="7"/>
      <c r="V1737" s="7"/>
      <c r="W1737" s="7"/>
      <c r="X1737" s="7"/>
      <c r="Y1737" s="9" t="s">
        <v>2242</v>
      </c>
    </row>
    <row r="1738" spans="19:25">
      <c r="S1738" s="7"/>
      <c r="T1738" s="7"/>
      <c r="U1738" s="7"/>
      <c r="V1738" s="7"/>
      <c r="W1738" s="7"/>
      <c r="X1738" s="7"/>
      <c r="Y1738" s="9" t="s">
        <v>2243</v>
      </c>
    </row>
    <row r="1739" spans="19:25">
      <c r="S1739" s="7"/>
      <c r="T1739" s="7"/>
      <c r="U1739" s="7"/>
      <c r="V1739" s="7"/>
      <c r="W1739" s="7"/>
      <c r="X1739" s="7"/>
      <c r="Y1739" s="9" t="s">
        <v>2244</v>
      </c>
    </row>
    <row r="1740" spans="19:25">
      <c r="S1740" s="7"/>
      <c r="T1740" s="7"/>
      <c r="U1740" s="7"/>
      <c r="V1740" s="7"/>
      <c r="W1740" s="7"/>
      <c r="X1740" s="7"/>
      <c r="Y1740" s="9" t="s">
        <v>2245</v>
      </c>
    </row>
    <row r="1741" spans="19:25">
      <c r="S1741" s="7"/>
      <c r="T1741" s="7"/>
      <c r="U1741" s="7"/>
      <c r="V1741" s="7"/>
      <c r="W1741" s="7"/>
      <c r="X1741" s="7"/>
      <c r="Y1741" s="9" t="s">
        <v>2246</v>
      </c>
    </row>
    <row r="1742" spans="19:25">
      <c r="S1742" s="7"/>
      <c r="T1742" s="7"/>
      <c r="U1742" s="7"/>
      <c r="V1742" s="7"/>
      <c r="W1742" s="7"/>
      <c r="X1742" s="7"/>
      <c r="Y1742" s="9" t="s">
        <v>2247</v>
      </c>
    </row>
    <row r="1743" spans="19:25">
      <c r="S1743" s="7"/>
      <c r="T1743" s="7"/>
      <c r="U1743" s="7"/>
      <c r="V1743" s="7"/>
      <c r="W1743" s="7"/>
      <c r="X1743" s="7"/>
      <c r="Y1743" s="9" t="s">
        <v>2248</v>
      </c>
    </row>
    <row r="1744" spans="19:25">
      <c r="S1744" s="7"/>
      <c r="T1744" s="7"/>
      <c r="U1744" s="7"/>
      <c r="V1744" s="7"/>
      <c r="W1744" s="7"/>
      <c r="X1744" s="7"/>
      <c r="Y1744" s="9" t="s">
        <v>2249</v>
      </c>
    </row>
    <row r="1745" spans="19:25">
      <c r="S1745" s="7"/>
      <c r="T1745" s="7"/>
      <c r="U1745" s="7"/>
      <c r="V1745" s="7"/>
      <c r="W1745" s="7"/>
      <c r="X1745" s="7"/>
      <c r="Y1745" s="9" t="s">
        <v>2250</v>
      </c>
    </row>
    <row r="1746" spans="19:25">
      <c r="S1746" s="7"/>
      <c r="T1746" s="7"/>
      <c r="U1746" s="7"/>
      <c r="V1746" s="7"/>
      <c r="W1746" s="7"/>
      <c r="X1746" s="7"/>
      <c r="Y1746" s="9" t="s">
        <v>2251</v>
      </c>
    </row>
    <row r="1747" spans="19:25">
      <c r="S1747" s="7"/>
      <c r="T1747" s="7"/>
      <c r="U1747" s="7"/>
      <c r="V1747" s="7"/>
      <c r="W1747" s="7"/>
      <c r="X1747" s="7"/>
      <c r="Y1747" s="9" t="s">
        <v>2252</v>
      </c>
    </row>
    <row r="1748" spans="19:25">
      <c r="S1748" s="7"/>
      <c r="T1748" s="7"/>
      <c r="U1748" s="7"/>
      <c r="V1748" s="7"/>
      <c r="W1748" s="7"/>
      <c r="X1748" s="7"/>
      <c r="Y1748" s="9" t="s">
        <v>2253</v>
      </c>
    </row>
    <row r="1749" spans="19:25">
      <c r="S1749" s="7"/>
      <c r="T1749" s="7"/>
      <c r="U1749" s="7"/>
      <c r="V1749" s="7"/>
      <c r="W1749" s="7"/>
      <c r="X1749" s="7"/>
      <c r="Y1749" s="9" t="s">
        <v>2254</v>
      </c>
    </row>
    <row r="1750" spans="19:25">
      <c r="S1750" s="7"/>
      <c r="T1750" s="7"/>
      <c r="U1750" s="7"/>
      <c r="V1750" s="7"/>
      <c r="W1750" s="7"/>
      <c r="X1750" s="7"/>
      <c r="Y1750" s="9" t="s">
        <v>2255</v>
      </c>
    </row>
    <row r="1751" spans="19:25">
      <c r="S1751" s="7"/>
      <c r="T1751" s="7"/>
      <c r="U1751" s="7"/>
      <c r="V1751" s="7"/>
      <c r="W1751" s="7"/>
      <c r="X1751" s="7"/>
      <c r="Y1751" s="9" t="s">
        <v>2256</v>
      </c>
    </row>
    <row r="1752" spans="19:25">
      <c r="S1752" s="7"/>
      <c r="T1752" s="7"/>
      <c r="U1752" s="7"/>
      <c r="V1752" s="7"/>
      <c r="W1752" s="7"/>
      <c r="X1752" s="7"/>
      <c r="Y1752" s="9" t="s">
        <v>2257</v>
      </c>
    </row>
    <row r="1753" spans="19:25">
      <c r="S1753" s="7"/>
      <c r="T1753" s="7"/>
      <c r="U1753" s="7"/>
      <c r="V1753" s="7"/>
      <c r="W1753" s="7"/>
      <c r="X1753" s="7"/>
      <c r="Y1753" s="9" t="s">
        <v>2258</v>
      </c>
    </row>
    <row r="1754" spans="19:25">
      <c r="S1754" s="7"/>
      <c r="T1754" s="7"/>
      <c r="U1754" s="7"/>
      <c r="V1754" s="7"/>
      <c r="W1754" s="7"/>
      <c r="X1754" s="7"/>
      <c r="Y1754" s="9" t="s">
        <v>2259</v>
      </c>
    </row>
    <row r="1755" spans="19:25">
      <c r="S1755" s="7"/>
      <c r="T1755" s="7"/>
      <c r="U1755" s="7"/>
      <c r="V1755" s="7"/>
      <c r="W1755" s="7"/>
      <c r="X1755" s="7"/>
      <c r="Y1755" s="9" t="s">
        <v>2260</v>
      </c>
    </row>
    <row r="1756" spans="19:25">
      <c r="S1756" s="7"/>
      <c r="T1756" s="7"/>
      <c r="U1756" s="7"/>
      <c r="V1756" s="7"/>
      <c r="W1756" s="7"/>
      <c r="X1756" s="7"/>
      <c r="Y1756" s="9" t="s">
        <v>2261</v>
      </c>
    </row>
    <row r="1757" spans="19:25">
      <c r="S1757" s="7"/>
      <c r="T1757" s="7"/>
      <c r="U1757" s="7"/>
      <c r="V1757" s="7"/>
      <c r="W1757" s="7"/>
      <c r="X1757" s="7"/>
      <c r="Y1757" s="9" t="s">
        <v>2262</v>
      </c>
    </row>
    <row r="1758" spans="19:25">
      <c r="S1758" s="7"/>
      <c r="T1758" s="7"/>
      <c r="U1758" s="7"/>
      <c r="V1758" s="7"/>
      <c r="W1758" s="7"/>
      <c r="X1758" s="7"/>
      <c r="Y1758" s="9" t="s">
        <v>2263</v>
      </c>
    </row>
    <row r="1759" spans="19:25">
      <c r="S1759" s="7"/>
      <c r="T1759" s="7"/>
      <c r="U1759" s="7"/>
      <c r="V1759" s="7"/>
      <c r="W1759" s="7"/>
      <c r="X1759" s="7"/>
      <c r="Y1759" s="9" t="s">
        <v>2264</v>
      </c>
    </row>
    <row r="1760" spans="19:25">
      <c r="S1760" s="7"/>
      <c r="T1760" s="7"/>
      <c r="U1760" s="7"/>
      <c r="V1760" s="7"/>
      <c r="W1760" s="7"/>
      <c r="X1760" s="7"/>
      <c r="Y1760" s="9" t="s">
        <v>2265</v>
      </c>
    </row>
    <row r="1761" spans="19:25">
      <c r="S1761" s="7"/>
      <c r="T1761" s="7"/>
      <c r="U1761" s="7"/>
      <c r="V1761" s="7"/>
      <c r="W1761" s="7"/>
      <c r="X1761" s="7"/>
      <c r="Y1761" s="9" t="s">
        <v>2266</v>
      </c>
    </row>
    <row r="1762" spans="19:25">
      <c r="S1762" s="7"/>
      <c r="T1762" s="7"/>
      <c r="U1762" s="7"/>
      <c r="V1762" s="7"/>
      <c r="W1762" s="7"/>
      <c r="X1762" s="7"/>
      <c r="Y1762" s="9" t="s">
        <v>2267</v>
      </c>
    </row>
    <row r="1763" spans="19:25">
      <c r="S1763" s="7"/>
      <c r="T1763" s="7"/>
      <c r="U1763" s="7"/>
      <c r="V1763" s="7"/>
      <c r="W1763" s="7"/>
      <c r="X1763" s="7"/>
      <c r="Y1763" s="9" t="s">
        <v>2268</v>
      </c>
    </row>
    <row r="1764" spans="19:25">
      <c r="S1764" s="7"/>
      <c r="T1764" s="7"/>
      <c r="U1764" s="7"/>
      <c r="V1764" s="7"/>
      <c r="W1764" s="7"/>
      <c r="X1764" s="7"/>
      <c r="Y1764" s="9" t="s">
        <v>2269</v>
      </c>
    </row>
    <row r="1765" spans="19:25">
      <c r="S1765" s="7"/>
      <c r="T1765" s="7"/>
      <c r="U1765" s="7"/>
      <c r="V1765" s="7"/>
      <c r="W1765" s="7"/>
      <c r="X1765" s="7"/>
      <c r="Y1765" s="9" t="s">
        <v>2270</v>
      </c>
    </row>
    <row r="1766" spans="19:25">
      <c r="S1766" s="7"/>
      <c r="T1766" s="7"/>
      <c r="U1766" s="7"/>
      <c r="V1766" s="7"/>
      <c r="W1766" s="7"/>
      <c r="X1766" s="7"/>
      <c r="Y1766" s="9" t="s">
        <v>2271</v>
      </c>
    </row>
    <row r="1767" spans="19:25">
      <c r="S1767" s="7"/>
      <c r="T1767" s="7"/>
      <c r="U1767" s="7"/>
      <c r="V1767" s="7"/>
      <c r="W1767" s="7"/>
      <c r="X1767" s="7"/>
      <c r="Y1767" s="9" t="s">
        <v>2272</v>
      </c>
    </row>
    <row r="1768" spans="19:25">
      <c r="S1768" s="7"/>
      <c r="T1768" s="7"/>
      <c r="U1768" s="7"/>
      <c r="V1768" s="7"/>
      <c r="W1768" s="7"/>
      <c r="X1768" s="7"/>
      <c r="Y1768" s="9" t="s">
        <v>2273</v>
      </c>
    </row>
    <row r="1769" spans="19:25">
      <c r="S1769" s="7"/>
      <c r="T1769" s="7"/>
      <c r="U1769" s="7"/>
      <c r="V1769" s="7"/>
      <c r="W1769" s="7"/>
      <c r="X1769" s="7"/>
      <c r="Y1769" s="9" t="s">
        <v>2274</v>
      </c>
    </row>
    <row r="1770" spans="19:25">
      <c r="S1770" s="7"/>
      <c r="T1770" s="7"/>
      <c r="U1770" s="7"/>
      <c r="V1770" s="7"/>
      <c r="W1770" s="7"/>
      <c r="X1770" s="7"/>
      <c r="Y1770" s="9" t="s">
        <v>2275</v>
      </c>
    </row>
    <row r="1771" spans="19:25">
      <c r="S1771" s="7"/>
      <c r="T1771" s="7"/>
      <c r="U1771" s="7"/>
      <c r="V1771" s="7"/>
      <c r="W1771" s="7"/>
      <c r="X1771" s="7"/>
      <c r="Y1771" s="9" t="s">
        <v>2276</v>
      </c>
    </row>
    <row r="1772" spans="19:25">
      <c r="S1772" s="7"/>
      <c r="T1772" s="7"/>
      <c r="U1772" s="7"/>
      <c r="V1772" s="7"/>
      <c r="W1772" s="7"/>
      <c r="X1772" s="7"/>
      <c r="Y1772" s="9" t="s">
        <v>2277</v>
      </c>
    </row>
    <row r="1773" spans="19:25">
      <c r="S1773" s="7"/>
      <c r="T1773" s="7"/>
      <c r="U1773" s="7"/>
      <c r="V1773" s="7"/>
      <c r="W1773" s="7"/>
      <c r="X1773" s="7"/>
      <c r="Y1773" s="9" t="s">
        <v>2278</v>
      </c>
    </row>
    <row r="1774" spans="19:25">
      <c r="S1774" s="7"/>
      <c r="T1774" s="7"/>
      <c r="U1774" s="7"/>
      <c r="V1774" s="7"/>
      <c r="W1774" s="7"/>
      <c r="X1774" s="7"/>
      <c r="Y1774" s="9" t="s">
        <v>2279</v>
      </c>
    </row>
    <row r="1775" spans="19:25">
      <c r="S1775" s="7"/>
      <c r="T1775" s="7"/>
      <c r="U1775" s="7"/>
      <c r="V1775" s="7"/>
      <c r="W1775" s="7"/>
      <c r="X1775" s="7"/>
      <c r="Y1775" s="9" t="s">
        <v>2280</v>
      </c>
    </row>
    <row r="1776" spans="19:25">
      <c r="S1776" s="7"/>
      <c r="T1776" s="7"/>
      <c r="U1776" s="7"/>
      <c r="V1776" s="7"/>
      <c r="W1776" s="7"/>
      <c r="X1776" s="7"/>
      <c r="Y1776" s="9" t="s">
        <v>2281</v>
      </c>
    </row>
    <row r="1777" spans="19:25">
      <c r="S1777" s="7"/>
      <c r="T1777" s="7"/>
      <c r="U1777" s="7"/>
      <c r="V1777" s="7"/>
      <c r="W1777" s="7"/>
      <c r="X1777" s="7"/>
      <c r="Y1777" s="9" t="s">
        <v>2282</v>
      </c>
    </row>
    <row r="1778" spans="19:25">
      <c r="S1778" s="7"/>
      <c r="T1778" s="7"/>
      <c r="U1778" s="7"/>
      <c r="V1778" s="7"/>
      <c r="W1778" s="7"/>
      <c r="X1778" s="7"/>
      <c r="Y1778" s="9" t="s">
        <v>2283</v>
      </c>
    </row>
    <row r="1779" spans="19:25">
      <c r="S1779" s="7"/>
      <c r="T1779" s="7"/>
      <c r="U1779" s="7"/>
      <c r="V1779" s="7"/>
      <c r="W1779" s="7"/>
      <c r="X1779" s="7"/>
      <c r="Y1779" s="9" t="s">
        <v>2284</v>
      </c>
    </row>
    <row r="1780" spans="19:25">
      <c r="S1780" s="7"/>
      <c r="T1780" s="7"/>
      <c r="U1780" s="7"/>
      <c r="V1780" s="7"/>
      <c r="W1780" s="7"/>
      <c r="X1780" s="7"/>
      <c r="Y1780" s="9" t="s">
        <v>2285</v>
      </c>
    </row>
    <row r="1781" spans="19:25">
      <c r="S1781" s="7"/>
      <c r="T1781" s="7"/>
      <c r="U1781" s="7"/>
      <c r="V1781" s="7"/>
      <c r="W1781" s="7"/>
      <c r="X1781" s="7"/>
      <c r="Y1781" s="9" t="s">
        <v>2286</v>
      </c>
    </row>
    <row r="1782" spans="19:25">
      <c r="S1782" s="7"/>
      <c r="T1782" s="7"/>
      <c r="U1782" s="7"/>
      <c r="V1782" s="7"/>
      <c r="W1782" s="7"/>
      <c r="X1782" s="7"/>
      <c r="Y1782" s="9" t="s">
        <v>2287</v>
      </c>
    </row>
    <row r="1783" spans="19:25">
      <c r="S1783" s="7"/>
      <c r="T1783" s="7"/>
      <c r="U1783" s="7"/>
      <c r="V1783" s="7"/>
      <c r="W1783" s="7"/>
      <c r="X1783" s="7"/>
      <c r="Y1783" s="9" t="s">
        <v>2288</v>
      </c>
    </row>
    <row r="1784" spans="19:25">
      <c r="S1784" s="7"/>
      <c r="T1784" s="7"/>
      <c r="U1784" s="7"/>
      <c r="V1784" s="7"/>
      <c r="W1784" s="7"/>
      <c r="X1784" s="7"/>
      <c r="Y1784" s="9" t="s">
        <v>2289</v>
      </c>
    </row>
    <row r="1785" spans="19:25">
      <c r="S1785" s="7"/>
      <c r="T1785" s="7"/>
      <c r="U1785" s="7"/>
      <c r="V1785" s="7"/>
      <c r="W1785" s="7"/>
      <c r="X1785" s="7"/>
      <c r="Y1785" s="9" t="s">
        <v>2290</v>
      </c>
    </row>
    <row r="1786" spans="19:25">
      <c r="S1786" s="7"/>
      <c r="T1786" s="7"/>
      <c r="U1786" s="7"/>
      <c r="V1786" s="7"/>
      <c r="W1786" s="7"/>
      <c r="X1786" s="7"/>
      <c r="Y1786" s="9" t="s">
        <v>2291</v>
      </c>
    </row>
    <row r="1787" spans="19:25">
      <c r="S1787" s="7"/>
      <c r="T1787" s="7"/>
      <c r="U1787" s="7"/>
      <c r="V1787" s="7"/>
      <c r="W1787" s="7"/>
      <c r="X1787" s="7"/>
      <c r="Y1787" s="9" t="s">
        <v>2292</v>
      </c>
    </row>
    <row r="1788" spans="19:25">
      <c r="S1788" s="7"/>
      <c r="T1788" s="7"/>
      <c r="U1788" s="7"/>
      <c r="V1788" s="7"/>
      <c r="W1788" s="7"/>
      <c r="X1788" s="7"/>
      <c r="Y1788" s="9" t="s">
        <v>2293</v>
      </c>
    </row>
    <row r="1789" spans="19:25">
      <c r="S1789" s="7"/>
      <c r="T1789" s="7"/>
      <c r="U1789" s="7"/>
      <c r="V1789" s="7"/>
      <c r="W1789" s="7"/>
      <c r="X1789" s="7"/>
      <c r="Y1789" s="9" t="s">
        <v>2294</v>
      </c>
    </row>
    <row r="1790" spans="19:25">
      <c r="S1790" s="7"/>
      <c r="T1790" s="7"/>
      <c r="U1790" s="7"/>
      <c r="V1790" s="7"/>
      <c r="W1790" s="7"/>
      <c r="X1790" s="7"/>
      <c r="Y1790" s="9" t="s">
        <v>2295</v>
      </c>
    </row>
    <row r="1791" spans="19:25">
      <c r="S1791" s="7"/>
      <c r="T1791" s="7"/>
      <c r="U1791" s="7"/>
      <c r="V1791" s="7"/>
      <c r="W1791" s="7"/>
      <c r="X1791" s="7"/>
      <c r="Y1791" s="9" t="s">
        <v>2296</v>
      </c>
    </row>
    <row r="1792" spans="19:25">
      <c r="S1792" s="7"/>
      <c r="T1792" s="7"/>
      <c r="U1792" s="7"/>
      <c r="V1792" s="7"/>
      <c r="W1792" s="7"/>
      <c r="X1792" s="7"/>
      <c r="Y1792" s="9" t="s">
        <v>2297</v>
      </c>
    </row>
    <row r="1793" spans="19:25">
      <c r="S1793" s="7"/>
      <c r="T1793" s="7"/>
      <c r="U1793" s="7"/>
      <c r="V1793" s="7"/>
      <c r="W1793" s="7"/>
      <c r="X1793" s="7"/>
      <c r="Y1793" s="9" t="s">
        <v>2298</v>
      </c>
    </row>
    <row r="1794" spans="19:25">
      <c r="S1794" s="7"/>
      <c r="T1794" s="7"/>
      <c r="U1794" s="7"/>
      <c r="V1794" s="7"/>
      <c r="W1794" s="7"/>
      <c r="X1794" s="7"/>
      <c r="Y1794" s="9" t="s">
        <v>2299</v>
      </c>
    </row>
    <row r="1795" spans="19:25">
      <c r="S1795" s="7"/>
      <c r="T1795" s="7"/>
      <c r="U1795" s="7"/>
      <c r="V1795" s="7"/>
      <c r="W1795" s="7"/>
      <c r="X1795" s="7"/>
      <c r="Y1795" s="9" t="s">
        <v>2300</v>
      </c>
    </row>
    <row r="1796" spans="19:25">
      <c r="S1796" s="7"/>
      <c r="T1796" s="7"/>
      <c r="U1796" s="7"/>
      <c r="V1796" s="7"/>
      <c r="W1796" s="7"/>
      <c r="X1796" s="7"/>
      <c r="Y1796" s="9" t="s">
        <v>2301</v>
      </c>
    </row>
    <row r="1797" spans="19:25">
      <c r="S1797" s="7"/>
      <c r="T1797" s="7"/>
      <c r="U1797" s="7"/>
      <c r="V1797" s="7"/>
      <c r="W1797" s="7"/>
      <c r="X1797" s="7"/>
      <c r="Y1797" s="9" t="s">
        <v>2302</v>
      </c>
    </row>
    <row r="1798" spans="19:25">
      <c r="S1798" s="7"/>
      <c r="T1798" s="7"/>
      <c r="U1798" s="7"/>
      <c r="V1798" s="7"/>
      <c r="W1798" s="7"/>
      <c r="X1798" s="7"/>
      <c r="Y1798" s="9" t="s">
        <v>2303</v>
      </c>
    </row>
    <row r="1799" spans="19:25">
      <c r="S1799" s="7"/>
      <c r="T1799" s="7"/>
      <c r="U1799" s="7"/>
      <c r="V1799" s="7"/>
      <c r="W1799" s="7"/>
      <c r="X1799" s="7"/>
      <c r="Y1799" s="9" t="s">
        <v>2304</v>
      </c>
    </row>
    <row r="1800" spans="19:25">
      <c r="S1800" s="7"/>
      <c r="T1800" s="7"/>
      <c r="U1800" s="7"/>
      <c r="V1800" s="7"/>
      <c r="W1800" s="7"/>
      <c r="X1800" s="7"/>
      <c r="Y1800" s="9" t="s">
        <v>2305</v>
      </c>
    </row>
    <row r="1801" spans="19:25">
      <c r="S1801" s="7"/>
      <c r="T1801" s="7"/>
      <c r="U1801" s="7"/>
      <c r="V1801" s="7"/>
      <c r="W1801" s="7"/>
      <c r="X1801" s="7"/>
      <c r="Y1801" s="9" t="s">
        <v>2306</v>
      </c>
    </row>
    <row r="1802" spans="19:25">
      <c r="S1802" s="7"/>
      <c r="T1802" s="7"/>
      <c r="U1802" s="7"/>
      <c r="V1802" s="7"/>
      <c r="W1802" s="7"/>
      <c r="X1802" s="7"/>
      <c r="Y1802" s="9" t="s">
        <v>2307</v>
      </c>
    </row>
    <row r="1803" spans="19:25">
      <c r="S1803" s="7"/>
      <c r="T1803" s="7"/>
      <c r="U1803" s="7"/>
      <c r="V1803" s="7"/>
      <c r="W1803" s="7"/>
      <c r="X1803" s="7"/>
      <c r="Y1803" s="9" t="s">
        <v>2308</v>
      </c>
    </row>
    <row r="1804" spans="19:25">
      <c r="S1804" s="7"/>
      <c r="T1804" s="7"/>
      <c r="U1804" s="7"/>
      <c r="V1804" s="7"/>
      <c r="W1804" s="7"/>
      <c r="X1804" s="7"/>
      <c r="Y1804" s="9" t="s">
        <v>2309</v>
      </c>
    </row>
    <row r="1805" spans="19:25">
      <c r="S1805" s="7"/>
      <c r="T1805" s="7"/>
      <c r="U1805" s="7"/>
      <c r="V1805" s="7"/>
      <c r="W1805" s="7"/>
      <c r="X1805" s="7"/>
      <c r="Y1805" s="9" t="s">
        <v>2310</v>
      </c>
    </row>
    <row r="1806" spans="19:25">
      <c r="S1806" s="7"/>
      <c r="T1806" s="7"/>
      <c r="U1806" s="7"/>
      <c r="V1806" s="7"/>
      <c r="W1806" s="7"/>
      <c r="X1806" s="7"/>
      <c r="Y1806" s="9" t="s">
        <v>2311</v>
      </c>
    </row>
    <row r="1807" spans="19:25">
      <c r="S1807" s="7"/>
      <c r="T1807" s="7"/>
      <c r="U1807" s="7"/>
      <c r="V1807" s="7"/>
      <c r="W1807" s="7"/>
      <c r="X1807" s="7"/>
      <c r="Y1807" s="9" t="s">
        <v>2312</v>
      </c>
    </row>
    <row r="1808" spans="19:25">
      <c r="S1808" s="7"/>
      <c r="T1808" s="7"/>
      <c r="U1808" s="7"/>
      <c r="V1808" s="7"/>
      <c r="W1808" s="7"/>
      <c r="X1808" s="7"/>
      <c r="Y1808" s="9" t="s">
        <v>2313</v>
      </c>
    </row>
    <row r="1809" spans="19:25">
      <c r="S1809" s="7"/>
      <c r="T1809" s="7"/>
      <c r="U1809" s="7"/>
      <c r="V1809" s="7"/>
      <c r="W1809" s="7"/>
      <c r="X1809" s="7"/>
      <c r="Y1809" s="9" t="s">
        <v>2314</v>
      </c>
    </row>
    <row r="1810" spans="19:25">
      <c r="S1810" s="7"/>
      <c r="T1810" s="7"/>
      <c r="U1810" s="7"/>
      <c r="V1810" s="7"/>
      <c r="W1810" s="7"/>
      <c r="X1810" s="7"/>
      <c r="Y1810" s="9" t="s">
        <v>2315</v>
      </c>
    </row>
    <row r="1811" spans="19:25">
      <c r="S1811" s="7"/>
      <c r="T1811" s="7"/>
      <c r="U1811" s="7"/>
      <c r="V1811" s="7"/>
      <c r="W1811" s="7"/>
      <c r="X1811" s="7"/>
      <c r="Y1811" s="9" t="s">
        <v>2316</v>
      </c>
    </row>
    <row r="1812" spans="19:25">
      <c r="S1812" s="7"/>
      <c r="T1812" s="7"/>
      <c r="U1812" s="7"/>
      <c r="V1812" s="7"/>
      <c r="W1812" s="7"/>
      <c r="X1812" s="7"/>
      <c r="Y1812" s="9" t="s">
        <v>2317</v>
      </c>
    </row>
    <row r="1813" spans="19:25">
      <c r="S1813" s="7"/>
      <c r="T1813" s="7"/>
      <c r="U1813" s="7"/>
      <c r="V1813" s="7"/>
      <c r="W1813" s="7"/>
      <c r="X1813" s="7"/>
      <c r="Y1813" s="9" t="s">
        <v>2318</v>
      </c>
    </row>
    <row r="1814" spans="19:25">
      <c r="S1814" s="7"/>
      <c r="T1814" s="7"/>
      <c r="U1814" s="7"/>
      <c r="V1814" s="7"/>
      <c r="W1814" s="7"/>
      <c r="X1814" s="7"/>
      <c r="Y1814" s="9" t="s">
        <v>2319</v>
      </c>
    </row>
    <row r="1815" spans="19:25">
      <c r="S1815" s="7"/>
      <c r="T1815" s="7"/>
      <c r="U1815" s="7"/>
      <c r="V1815" s="7"/>
      <c r="W1815" s="7"/>
      <c r="X1815" s="7"/>
      <c r="Y1815" s="9" t="s">
        <v>2320</v>
      </c>
    </row>
    <row r="1816" spans="19:25">
      <c r="S1816" s="7"/>
      <c r="T1816" s="7"/>
      <c r="U1816" s="7"/>
      <c r="V1816" s="7"/>
      <c r="W1816" s="7"/>
      <c r="X1816" s="7"/>
      <c r="Y1816" s="9" t="s">
        <v>2321</v>
      </c>
    </row>
    <row r="1817" spans="19:25">
      <c r="S1817" s="7"/>
      <c r="T1817" s="7"/>
      <c r="U1817" s="7"/>
      <c r="V1817" s="7"/>
      <c r="W1817" s="7"/>
      <c r="X1817" s="7"/>
      <c r="Y1817" s="9" t="s">
        <v>2322</v>
      </c>
    </row>
    <row r="1818" spans="19:25">
      <c r="S1818" s="7"/>
      <c r="T1818" s="7"/>
      <c r="U1818" s="7"/>
      <c r="V1818" s="7"/>
      <c r="W1818" s="7"/>
      <c r="X1818" s="7"/>
      <c r="Y1818" s="9" t="s">
        <v>2323</v>
      </c>
    </row>
    <row r="1819" spans="19:25">
      <c r="S1819" s="7"/>
      <c r="T1819" s="7"/>
      <c r="U1819" s="7"/>
      <c r="V1819" s="7"/>
      <c r="W1819" s="7"/>
      <c r="X1819" s="7"/>
      <c r="Y1819" s="9" t="s">
        <v>2324</v>
      </c>
    </row>
    <row r="1820" spans="19:25">
      <c r="S1820" s="7"/>
      <c r="T1820" s="7"/>
      <c r="U1820" s="7"/>
      <c r="V1820" s="7"/>
      <c r="W1820" s="7"/>
      <c r="X1820" s="7"/>
      <c r="Y1820" s="9" t="s">
        <v>2325</v>
      </c>
    </row>
    <row r="1821" spans="19:25">
      <c r="S1821" s="7"/>
      <c r="T1821" s="7"/>
      <c r="U1821" s="7"/>
      <c r="V1821" s="7"/>
      <c r="W1821" s="7"/>
      <c r="X1821" s="7"/>
      <c r="Y1821" s="9" t="s">
        <v>2326</v>
      </c>
    </row>
    <row r="1822" spans="19:25">
      <c r="S1822" s="7"/>
      <c r="T1822" s="7"/>
      <c r="U1822" s="7"/>
      <c r="V1822" s="7"/>
      <c r="W1822" s="7"/>
      <c r="X1822" s="7"/>
      <c r="Y1822" s="9" t="s">
        <v>2327</v>
      </c>
    </row>
    <row r="1823" spans="19:25">
      <c r="S1823" s="7"/>
      <c r="T1823" s="7"/>
      <c r="U1823" s="7"/>
      <c r="V1823" s="7"/>
      <c r="W1823" s="7"/>
      <c r="X1823" s="7"/>
      <c r="Y1823" s="9" t="s">
        <v>2328</v>
      </c>
    </row>
    <row r="1824" spans="19:25">
      <c r="S1824" s="7"/>
      <c r="T1824" s="7"/>
      <c r="U1824" s="7"/>
      <c r="V1824" s="7"/>
      <c r="W1824" s="7"/>
      <c r="X1824" s="7"/>
      <c r="Y1824" s="9" t="s">
        <v>2329</v>
      </c>
    </row>
    <row r="1825" spans="19:25">
      <c r="S1825" s="7"/>
      <c r="T1825" s="7"/>
      <c r="U1825" s="7"/>
      <c r="V1825" s="7"/>
      <c r="W1825" s="7"/>
      <c r="X1825" s="7"/>
      <c r="Y1825" s="9" t="s">
        <v>2330</v>
      </c>
    </row>
    <row r="1826" spans="19:25">
      <c r="S1826" s="7"/>
      <c r="T1826" s="7"/>
      <c r="U1826" s="7"/>
      <c r="V1826" s="7"/>
      <c r="W1826" s="7"/>
      <c r="X1826" s="7"/>
      <c r="Y1826" s="9" t="s">
        <v>2331</v>
      </c>
    </row>
    <row r="1827" spans="19:25">
      <c r="S1827" s="7"/>
      <c r="T1827" s="7"/>
      <c r="U1827" s="7"/>
      <c r="V1827" s="7"/>
      <c r="W1827" s="7"/>
      <c r="X1827" s="7"/>
      <c r="Y1827" s="9" t="s">
        <v>2332</v>
      </c>
    </row>
    <row r="1828" spans="19:25">
      <c r="S1828" s="7"/>
      <c r="T1828" s="7"/>
      <c r="U1828" s="7"/>
      <c r="V1828" s="7"/>
      <c r="W1828" s="7"/>
      <c r="X1828" s="7"/>
      <c r="Y1828" s="9" t="s">
        <v>2333</v>
      </c>
    </row>
    <row r="1829" spans="19:25">
      <c r="S1829" s="7"/>
      <c r="T1829" s="7"/>
      <c r="U1829" s="7"/>
      <c r="V1829" s="7"/>
      <c r="W1829" s="7"/>
      <c r="X1829" s="7"/>
      <c r="Y1829" s="9" t="s">
        <v>2334</v>
      </c>
    </row>
    <row r="1830" spans="19:25">
      <c r="S1830" s="7"/>
      <c r="T1830" s="7"/>
      <c r="U1830" s="7"/>
      <c r="V1830" s="7"/>
      <c r="W1830" s="7"/>
      <c r="X1830" s="7"/>
      <c r="Y1830" s="9" t="s">
        <v>2335</v>
      </c>
    </row>
    <row r="1831" spans="19:25">
      <c r="S1831" s="7"/>
      <c r="T1831" s="7"/>
      <c r="U1831" s="7"/>
      <c r="V1831" s="7"/>
      <c r="W1831" s="7"/>
      <c r="X1831" s="7"/>
      <c r="Y1831" s="9" t="s">
        <v>2336</v>
      </c>
    </row>
    <row r="1832" spans="19:25">
      <c r="S1832" s="7"/>
      <c r="T1832" s="7"/>
      <c r="U1832" s="7"/>
      <c r="V1832" s="7"/>
      <c r="W1832" s="7"/>
      <c r="X1832" s="7"/>
      <c r="Y1832" s="9" t="s">
        <v>2337</v>
      </c>
    </row>
    <row r="1833" spans="19:25">
      <c r="S1833" s="7"/>
      <c r="T1833" s="7"/>
      <c r="U1833" s="7"/>
      <c r="V1833" s="7"/>
      <c r="W1833" s="7"/>
      <c r="X1833" s="7"/>
      <c r="Y1833" s="9" t="s">
        <v>2338</v>
      </c>
    </row>
    <row r="1834" spans="19:25">
      <c r="S1834" s="7"/>
      <c r="T1834" s="7"/>
      <c r="U1834" s="7"/>
      <c r="V1834" s="7"/>
      <c r="W1834" s="7"/>
      <c r="X1834" s="7"/>
      <c r="Y1834" s="9" t="s">
        <v>2339</v>
      </c>
    </row>
    <row r="1835" spans="19:25">
      <c r="S1835" s="7"/>
      <c r="T1835" s="7"/>
      <c r="U1835" s="7"/>
      <c r="V1835" s="7"/>
      <c r="W1835" s="7"/>
      <c r="X1835" s="7"/>
      <c r="Y1835" s="9" t="s">
        <v>2340</v>
      </c>
    </row>
    <row r="1836" spans="19:25">
      <c r="S1836" s="7"/>
      <c r="T1836" s="7"/>
      <c r="U1836" s="7"/>
      <c r="V1836" s="7"/>
      <c r="W1836" s="7"/>
      <c r="X1836" s="7"/>
      <c r="Y1836" s="9" t="s">
        <v>2341</v>
      </c>
    </row>
    <row r="1837" spans="19:25">
      <c r="S1837" s="7"/>
      <c r="T1837" s="7"/>
      <c r="U1837" s="7"/>
      <c r="V1837" s="7"/>
      <c r="W1837" s="7"/>
      <c r="X1837" s="7"/>
      <c r="Y1837" s="9" t="s">
        <v>2342</v>
      </c>
    </row>
    <row r="1838" spans="19:25">
      <c r="S1838" s="7"/>
      <c r="T1838" s="7"/>
      <c r="U1838" s="7"/>
      <c r="V1838" s="7"/>
      <c r="W1838" s="7"/>
      <c r="X1838" s="7"/>
      <c r="Y1838" s="9" t="s">
        <v>2343</v>
      </c>
    </row>
    <row r="1839" spans="19:25">
      <c r="S1839" s="7"/>
      <c r="T1839" s="7"/>
      <c r="U1839" s="7"/>
      <c r="V1839" s="7"/>
      <c r="W1839" s="7"/>
      <c r="X1839" s="7"/>
      <c r="Y1839" s="9" t="s">
        <v>2344</v>
      </c>
    </row>
    <row r="1840" spans="19:25">
      <c r="S1840" s="7"/>
      <c r="T1840" s="7"/>
      <c r="U1840" s="7"/>
      <c r="V1840" s="7"/>
      <c r="W1840" s="7"/>
      <c r="X1840" s="7"/>
      <c r="Y1840" s="9" t="s">
        <v>2345</v>
      </c>
    </row>
    <row r="1841" spans="19:25">
      <c r="S1841" s="7"/>
      <c r="T1841" s="7"/>
      <c r="U1841" s="7"/>
      <c r="V1841" s="7"/>
      <c r="W1841" s="7"/>
      <c r="X1841" s="7"/>
      <c r="Y1841" s="9" t="s">
        <v>2346</v>
      </c>
    </row>
    <row r="1842" spans="19:25">
      <c r="S1842" s="7"/>
      <c r="T1842" s="7"/>
      <c r="U1842" s="7"/>
      <c r="V1842" s="7"/>
      <c r="W1842" s="7"/>
      <c r="X1842" s="7"/>
      <c r="Y1842" s="9" t="s">
        <v>2347</v>
      </c>
    </row>
    <row r="1843" spans="19:25">
      <c r="S1843" s="7"/>
      <c r="T1843" s="7"/>
      <c r="U1843" s="7"/>
      <c r="V1843" s="7"/>
      <c r="W1843" s="7"/>
      <c r="X1843" s="7"/>
      <c r="Y1843" s="9" t="s">
        <v>2348</v>
      </c>
    </row>
    <row r="1844" spans="19:25">
      <c r="S1844" s="7"/>
      <c r="T1844" s="7"/>
      <c r="U1844" s="7"/>
      <c r="V1844" s="7"/>
      <c r="W1844" s="7"/>
      <c r="X1844" s="7"/>
      <c r="Y1844" s="9" t="s">
        <v>2349</v>
      </c>
    </row>
    <row r="1845" spans="19:25">
      <c r="S1845" s="7"/>
      <c r="T1845" s="7"/>
      <c r="U1845" s="7"/>
      <c r="V1845" s="7"/>
      <c r="W1845" s="7"/>
      <c r="X1845" s="7"/>
      <c r="Y1845" s="9" t="s">
        <v>2350</v>
      </c>
    </row>
    <row r="1846" spans="19:25">
      <c r="S1846" s="7"/>
      <c r="T1846" s="7"/>
      <c r="U1846" s="7"/>
      <c r="V1846" s="7"/>
      <c r="W1846" s="7"/>
      <c r="X1846" s="7"/>
      <c r="Y1846" s="9" t="s">
        <v>2351</v>
      </c>
    </row>
    <row r="1847" spans="19:25">
      <c r="S1847" s="7"/>
      <c r="T1847" s="7"/>
      <c r="U1847" s="7"/>
      <c r="V1847" s="7"/>
      <c r="W1847" s="7"/>
      <c r="X1847" s="7"/>
      <c r="Y1847" s="9" t="s">
        <v>2352</v>
      </c>
    </row>
    <row r="1848" spans="19:25">
      <c r="S1848" s="7"/>
      <c r="T1848" s="7"/>
      <c r="U1848" s="7"/>
      <c r="V1848" s="7"/>
      <c r="W1848" s="7"/>
      <c r="X1848" s="7"/>
      <c r="Y1848" s="9" t="s">
        <v>2353</v>
      </c>
    </row>
    <row r="1849" spans="19:25">
      <c r="S1849" s="7"/>
      <c r="T1849" s="7"/>
      <c r="U1849" s="7"/>
      <c r="V1849" s="7"/>
      <c r="W1849" s="7"/>
      <c r="X1849" s="7"/>
      <c r="Y1849" s="9" t="s">
        <v>2354</v>
      </c>
    </row>
    <row r="1850" spans="19:25">
      <c r="S1850" s="7"/>
      <c r="T1850" s="7"/>
      <c r="U1850" s="7"/>
      <c r="V1850" s="7"/>
      <c r="W1850" s="7"/>
      <c r="X1850" s="7"/>
      <c r="Y1850" s="9" t="s">
        <v>2355</v>
      </c>
    </row>
    <row r="1851" spans="19:25">
      <c r="S1851" s="7"/>
      <c r="T1851" s="7"/>
      <c r="U1851" s="7"/>
      <c r="V1851" s="7"/>
      <c r="W1851" s="7"/>
      <c r="X1851" s="7"/>
      <c r="Y1851" s="9" t="s">
        <v>2356</v>
      </c>
    </row>
    <row r="1852" spans="19:25">
      <c r="S1852" s="7"/>
      <c r="T1852" s="7"/>
      <c r="U1852" s="7"/>
      <c r="V1852" s="7"/>
      <c r="W1852" s="7"/>
      <c r="X1852" s="7"/>
      <c r="Y1852" s="9" t="s">
        <v>2357</v>
      </c>
    </row>
    <row r="1853" spans="19:25">
      <c r="S1853" s="7"/>
      <c r="T1853" s="7"/>
      <c r="U1853" s="7"/>
      <c r="V1853" s="7"/>
      <c r="W1853" s="7"/>
      <c r="X1853" s="7"/>
      <c r="Y1853" s="9" t="s">
        <v>2358</v>
      </c>
    </row>
    <row r="1854" spans="19:25">
      <c r="S1854" s="7"/>
      <c r="T1854" s="7"/>
      <c r="U1854" s="7"/>
      <c r="V1854" s="7"/>
      <c r="W1854" s="7"/>
      <c r="X1854" s="7"/>
      <c r="Y1854" s="9" t="s">
        <v>2359</v>
      </c>
    </row>
    <row r="1855" spans="19:25">
      <c r="S1855" s="7"/>
      <c r="T1855" s="7"/>
      <c r="U1855" s="7"/>
      <c r="V1855" s="7"/>
      <c r="W1855" s="7"/>
      <c r="X1855" s="7"/>
      <c r="Y1855" s="9" t="s">
        <v>2360</v>
      </c>
    </row>
    <row r="1856" spans="19:25">
      <c r="S1856" s="7"/>
      <c r="T1856" s="7"/>
      <c r="U1856" s="7"/>
      <c r="V1856" s="7"/>
      <c r="W1856" s="7"/>
      <c r="X1856" s="7"/>
      <c r="Y1856" s="9" t="s">
        <v>2361</v>
      </c>
    </row>
    <row r="1857" spans="19:25">
      <c r="S1857" s="7"/>
      <c r="T1857" s="7"/>
      <c r="U1857" s="7"/>
      <c r="V1857" s="7"/>
      <c r="W1857" s="7"/>
      <c r="X1857" s="7"/>
      <c r="Y1857" s="9" t="s">
        <v>2362</v>
      </c>
    </row>
    <row r="1858" spans="19:25">
      <c r="S1858" s="7"/>
      <c r="T1858" s="7"/>
      <c r="U1858" s="7"/>
      <c r="V1858" s="7"/>
      <c r="W1858" s="7"/>
      <c r="X1858" s="7"/>
      <c r="Y1858" s="9" t="s">
        <v>2363</v>
      </c>
    </row>
    <row r="1859" spans="19:25">
      <c r="S1859" s="7"/>
      <c r="T1859" s="7"/>
      <c r="U1859" s="7"/>
      <c r="V1859" s="7"/>
      <c r="W1859" s="7"/>
      <c r="X1859" s="7"/>
      <c r="Y1859" s="9" t="s">
        <v>2364</v>
      </c>
    </row>
    <row r="1860" spans="19:25">
      <c r="S1860" s="7"/>
      <c r="T1860" s="7"/>
      <c r="U1860" s="7"/>
      <c r="V1860" s="7"/>
      <c r="W1860" s="7"/>
      <c r="X1860" s="7"/>
      <c r="Y1860" s="9" t="s">
        <v>2365</v>
      </c>
    </row>
    <row r="1861" spans="19:25">
      <c r="S1861" s="7"/>
      <c r="T1861" s="7"/>
      <c r="U1861" s="7"/>
      <c r="V1861" s="7"/>
      <c r="W1861" s="7"/>
      <c r="X1861" s="7"/>
      <c r="Y1861" s="9" t="s">
        <v>2366</v>
      </c>
    </row>
    <row r="1862" spans="19:25">
      <c r="S1862" s="7"/>
      <c r="T1862" s="7"/>
      <c r="U1862" s="7"/>
      <c r="V1862" s="7"/>
      <c r="W1862" s="7"/>
      <c r="X1862" s="7"/>
      <c r="Y1862" s="9" t="s">
        <v>2367</v>
      </c>
    </row>
    <row r="1863" spans="19:25">
      <c r="S1863" s="7"/>
      <c r="T1863" s="7"/>
      <c r="U1863" s="7"/>
      <c r="V1863" s="7"/>
      <c r="W1863" s="7"/>
      <c r="X1863" s="7"/>
      <c r="Y1863" s="9" t="s">
        <v>2368</v>
      </c>
    </row>
    <row r="1864" spans="19:25">
      <c r="S1864" s="7"/>
      <c r="T1864" s="7"/>
      <c r="U1864" s="7"/>
      <c r="V1864" s="7"/>
      <c r="W1864" s="7"/>
      <c r="X1864" s="7"/>
      <c r="Y1864" s="9" t="s">
        <v>2369</v>
      </c>
    </row>
    <row r="1865" spans="19:25">
      <c r="S1865" s="7"/>
      <c r="T1865" s="7"/>
      <c r="U1865" s="7"/>
      <c r="V1865" s="7"/>
      <c r="W1865" s="7"/>
      <c r="X1865" s="7"/>
      <c r="Y1865" s="9" t="s">
        <v>2370</v>
      </c>
    </row>
    <row r="1866" spans="19:25">
      <c r="S1866" s="7"/>
      <c r="T1866" s="7"/>
      <c r="U1866" s="7"/>
      <c r="V1866" s="7"/>
      <c r="W1866" s="7"/>
      <c r="X1866" s="7"/>
      <c r="Y1866" s="9" t="s">
        <v>2371</v>
      </c>
    </row>
    <row r="1867" spans="19:25">
      <c r="S1867" s="7"/>
      <c r="T1867" s="7"/>
      <c r="U1867" s="7"/>
      <c r="V1867" s="7"/>
      <c r="W1867" s="7"/>
      <c r="X1867" s="7"/>
      <c r="Y1867" s="9" t="s">
        <v>2372</v>
      </c>
    </row>
    <row r="1868" spans="19:25">
      <c r="S1868" s="7"/>
      <c r="T1868" s="7"/>
      <c r="U1868" s="7"/>
      <c r="V1868" s="7"/>
      <c r="W1868" s="7"/>
      <c r="X1868" s="7"/>
      <c r="Y1868" s="9" t="s">
        <v>2373</v>
      </c>
    </row>
    <row r="1869" spans="19:25">
      <c r="S1869" s="7"/>
      <c r="T1869" s="7"/>
      <c r="U1869" s="7"/>
      <c r="V1869" s="7"/>
      <c r="W1869" s="7"/>
      <c r="X1869" s="7"/>
      <c r="Y1869" s="9" t="s">
        <v>2374</v>
      </c>
    </row>
    <row r="1870" spans="19:25">
      <c r="S1870" s="7"/>
      <c r="T1870" s="7"/>
      <c r="U1870" s="7"/>
      <c r="V1870" s="7"/>
      <c r="W1870" s="7"/>
      <c r="X1870" s="7"/>
      <c r="Y1870" s="9" t="s">
        <v>2375</v>
      </c>
    </row>
    <row r="1871" spans="19:25">
      <c r="S1871" s="7"/>
      <c r="T1871" s="7"/>
      <c r="U1871" s="7"/>
      <c r="V1871" s="7"/>
      <c r="W1871" s="7"/>
      <c r="X1871" s="7"/>
      <c r="Y1871" s="9" t="s">
        <v>2376</v>
      </c>
    </row>
    <row r="1872" spans="19:25">
      <c r="S1872" s="7"/>
      <c r="T1872" s="7"/>
      <c r="U1872" s="7"/>
      <c r="V1872" s="7"/>
      <c r="W1872" s="7"/>
      <c r="X1872" s="7"/>
      <c r="Y1872" s="9" t="s">
        <v>2377</v>
      </c>
    </row>
    <row r="1873" spans="19:25">
      <c r="S1873" s="7"/>
      <c r="T1873" s="7"/>
      <c r="U1873" s="7"/>
      <c r="V1873" s="7"/>
      <c r="W1873" s="7"/>
      <c r="X1873" s="7"/>
      <c r="Y1873" s="9" t="s">
        <v>2378</v>
      </c>
    </row>
    <row r="1874" spans="19:25">
      <c r="S1874" s="7"/>
      <c r="T1874" s="7"/>
      <c r="U1874" s="7"/>
      <c r="V1874" s="7"/>
      <c r="W1874" s="7"/>
      <c r="X1874" s="7"/>
      <c r="Y1874" s="9" t="s">
        <v>2379</v>
      </c>
    </row>
    <row r="1875" spans="19:25">
      <c r="S1875" s="7"/>
      <c r="T1875" s="7"/>
      <c r="U1875" s="7"/>
      <c r="V1875" s="7"/>
      <c r="W1875" s="7"/>
      <c r="X1875" s="7"/>
      <c r="Y1875" s="9" t="s">
        <v>2380</v>
      </c>
    </row>
    <row r="1876" spans="19:25">
      <c r="S1876" s="7"/>
      <c r="T1876" s="7"/>
      <c r="U1876" s="7"/>
      <c r="V1876" s="7"/>
      <c r="W1876" s="7"/>
      <c r="X1876" s="7"/>
      <c r="Y1876" s="9" t="s">
        <v>2381</v>
      </c>
    </row>
    <row r="1877" spans="19:25">
      <c r="S1877" s="7"/>
      <c r="T1877" s="7"/>
      <c r="U1877" s="7"/>
      <c r="V1877" s="7"/>
      <c r="W1877" s="7"/>
      <c r="X1877" s="7"/>
      <c r="Y1877" s="9" t="s">
        <v>2382</v>
      </c>
    </row>
    <row r="1878" spans="19:25">
      <c r="S1878" s="7"/>
      <c r="T1878" s="7"/>
      <c r="U1878" s="7"/>
      <c r="V1878" s="7"/>
      <c r="W1878" s="7"/>
      <c r="X1878" s="7"/>
      <c r="Y1878" s="9" t="s">
        <v>2383</v>
      </c>
    </row>
    <row r="1879" spans="19:25">
      <c r="S1879" s="7"/>
      <c r="T1879" s="7"/>
      <c r="U1879" s="7"/>
      <c r="V1879" s="7"/>
      <c r="W1879" s="7"/>
      <c r="X1879" s="7"/>
      <c r="Y1879" s="9" t="s">
        <v>2384</v>
      </c>
    </row>
    <row r="1880" spans="19:25">
      <c r="S1880" s="7"/>
      <c r="T1880" s="7"/>
      <c r="U1880" s="7"/>
      <c r="V1880" s="7"/>
      <c r="W1880" s="7"/>
      <c r="X1880" s="7"/>
      <c r="Y1880" s="9" t="s">
        <v>2385</v>
      </c>
    </row>
    <row r="1881" spans="19:25">
      <c r="S1881" s="7"/>
      <c r="T1881" s="7"/>
      <c r="U1881" s="7"/>
      <c r="V1881" s="7"/>
      <c r="W1881" s="7"/>
      <c r="X1881" s="7"/>
      <c r="Y1881" s="9" t="s">
        <v>2386</v>
      </c>
    </row>
    <row r="1882" spans="19:25">
      <c r="S1882" s="7"/>
      <c r="T1882" s="7"/>
      <c r="U1882" s="7"/>
      <c r="V1882" s="7"/>
      <c r="W1882" s="7"/>
      <c r="X1882" s="7"/>
      <c r="Y1882" s="9" t="s">
        <v>2387</v>
      </c>
    </row>
    <row r="1883" spans="19:25">
      <c r="S1883" s="7"/>
      <c r="T1883" s="7"/>
      <c r="U1883" s="7"/>
      <c r="V1883" s="7"/>
      <c r="W1883" s="7"/>
      <c r="X1883" s="7"/>
      <c r="Y1883" s="9" t="s">
        <v>2388</v>
      </c>
    </row>
    <row r="1884" spans="19:25">
      <c r="S1884" s="7"/>
      <c r="T1884" s="7"/>
      <c r="U1884" s="7"/>
      <c r="V1884" s="7"/>
      <c r="W1884" s="7"/>
      <c r="X1884" s="7"/>
      <c r="Y1884" s="9" t="s">
        <v>2389</v>
      </c>
    </row>
    <row r="1885" spans="19:25">
      <c r="S1885" s="7"/>
      <c r="T1885" s="7"/>
      <c r="U1885" s="7"/>
      <c r="V1885" s="7"/>
      <c r="W1885" s="7"/>
      <c r="X1885" s="7"/>
      <c r="Y1885" s="9" t="s">
        <v>2390</v>
      </c>
    </row>
    <row r="1886" spans="19:25">
      <c r="S1886" s="7"/>
      <c r="T1886" s="7"/>
      <c r="U1886" s="7"/>
      <c r="V1886" s="7"/>
      <c r="W1886" s="7"/>
      <c r="X1886" s="7"/>
      <c r="Y1886" s="9" t="s">
        <v>2391</v>
      </c>
    </row>
    <row r="1887" spans="19:25">
      <c r="S1887" s="7"/>
      <c r="T1887" s="7"/>
      <c r="U1887" s="7"/>
      <c r="V1887" s="7"/>
      <c r="W1887" s="7"/>
      <c r="X1887" s="7"/>
      <c r="Y1887" s="9" t="s">
        <v>2392</v>
      </c>
    </row>
    <row r="1888" spans="19:25">
      <c r="S1888" s="7"/>
      <c r="T1888" s="7"/>
      <c r="U1888" s="7"/>
      <c r="V1888" s="7"/>
      <c r="W1888" s="7"/>
      <c r="X1888" s="7"/>
      <c r="Y1888" s="9" t="s">
        <v>2393</v>
      </c>
    </row>
    <row r="1889" spans="19:25">
      <c r="S1889" s="7"/>
      <c r="T1889" s="7"/>
      <c r="U1889" s="7"/>
      <c r="V1889" s="7"/>
      <c r="W1889" s="7"/>
      <c r="X1889" s="7"/>
      <c r="Y1889" s="9" t="s">
        <v>2394</v>
      </c>
    </row>
    <row r="1890" spans="19:25">
      <c r="S1890" s="7"/>
      <c r="T1890" s="7"/>
      <c r="U1890" s="7"/>
      <c r="V1890" s="7"/>
      <c r="W1890" s="7"/>
      <c r="X1890" s="7"/>
      <c r="Y1890" s="9" t="s">
        <v>2395</v>
      </c>
    </row>
    <row r="1891" spans="19:25">
      <c r="S1891" s="7"/>
      <c r="T1891" s="7"/>
      <c r="U1891" s="7"/>
      <c r="V1891" s="7"/>
      <c r="W1891" s="7"/>
      <c r="X1891" s="7"/>
      <c r="Y1891" s="9" t="s">
        <v>2396</v>
      </c>
    </row>
    <row r="1892" spans="19:25">
      <c r="S1892" s="7"/>
      <c r="T1892" s="7"/>
      <c r="U1892" s="7"/>
      <c r="V1892" s="7"/>
      <c r="W1892" s="7"/>
      <c r="X1892" s="7"/>
      <c r="Y1892" s="9" t="s">
        <v>2397</v>
      </c>
    </row>
    <row r="1893" spans="19:25">
      <c r="S1893" s="7"/>
      <c r="T1893" s="7"/>
      <c r="U1893" s="7"/>
      <c r="V1893" s="7"/>
      <c r="W1893" s="7"/>
      <c r="X1893" s="7"/>
      <c r="Y1893" s="9" t="s">
        <v>2398</v>
      </c>
    </row>
    <row r="1894" spans="19:25">
      <c r="S1894" s="7"/>
      <c r="T1894" s="7"/>
      <c r="U1894" s="7"/>
      <c r="V1894" s="7"/>
      <c r="W1894" s="7"/>
      <c r="X1894" s="7"/>
      <c r="Y1894" s="9" t="s">
        <v>2399</v>
      </c>
    </row>
    <row r="1895" spans="19:25">
      <c r="S1895" s="7"/>
      <c r="T1895" s="7"/>
      <c r="U1895" s="7"/>
      <c r="V1895" s="7"/>
      <c r="W1895" s="7"/>
      <c r="X1895" s="7"/>
      <c r="Y1895" s="9" t="s">
        <v>2400</v>
      </c>
    </row>
    <row r="1896" spans="19:25">
      <c r="S1896" s="7"/>
      <c r="T1896" s="7"/>
      <c r="U1896" s="7"/>
      <c r="V1896" s="7"/>
      <c r="W1896" s="7"/>
      <c r="X1896" s="7"/>
      <c r="Y1896" s="9" t="s">
        <v>2401</v>
      </c>
    </row>
    <row r="1897" spans="19:25">
      <c r="S1897" s="7"/>
      <c r="T1897" s="7"/>
      <c r="U1897" s="7"/>
      <c r="V1897" s="7"/>
      <c r="W1897" s="7"/>
      <c r="X1897" s="7"/>
      <c r="Y1897" s="9" t="s">
        <v>2402</v>
      </c>
    </row>
    <row r="1898" spans="19:25">
      <c r="S1898" s="7"/>
      <c r="T1898" s="7"/>
      <c r="U1898" s="7"/>
      <c r="V1898" s="7"/>
      <c r="W1898" s="7"/>
      <c r="X1898" s="7"/>
      <c r="Y1898" s="9" t="s">
        <v>2403</v>
      </c>
    </row>
    <row r="1899" spans="19:25">
      <c r="S1899" s="7"/>
      <c r="T1899" s="7"/>
      <c r="U1899" s="7"/>
      <c r="V1899" s="7"/>
      <c r="W1899" s="7"/>
      <c r="X1899" s="7"/>
      <c r="Y1899" s="9" t="s">
        <v>2404</v>
      </c>
    </row>
    <row r="1900" spans="19:25">
      <c r="S1900" s="7"/>
      <c r="T1900" s="7"/>
      <c r="U1900" s="7"/>
      <c r="V1900" s="7"/>
      <c r="W1900" s="7"/>
      <c r="X1900" s="7"/>
      <c r="Y1900" s="9" t="s">
        <v>2405</v>
      </c>
    </row>
    <row r="1901" spans="19:25">
      <c r="S1901" s="7"/>
      <c r="T1901" s="7"/>
      <c r="U1901" s="7"/>
      <c r="V1901" s="7"/>
      <c r="W1901" s="7"/>
      <c r="X1901" s="7"/>
      <c r="Y1901" s="9" t="s">
        <v>2406</v>
      </c>
    </row>
    <row r="1902" spans="19:25">
      <c r="S1902" s="7"/>
      <c r="T1902" s="7"/>
      <c r="U1902" s="7"/>
      <c r="V1902" s="7"/>
      <c r="W1902" s="7"/>
      <c r="X1902" s="7"/>
      <c r="Y1902" s="9" t="s">
        <v>2407</v>
      </c>
    </row>
    <row r="1903" spans="19:25">
      <c r="S1903" s="7"/>
      <c r="T1903" s="7"/>
      <c r="U1903" s="7"/>
      <c r="V1903" s="7"/>
      <c r="W1903" s="7"/>
      <c r="X1903" s="7"/>
      <c r="Y1903" s="9" t="s">
        <v>2408</v>
      </c>
    </row>
    <row r="1904" spans="19:25">
      <c r="S1904" s="7"/>
      <c r="T1904" s="7"/>
      <c r="U1904" s="7"/>
      <c r="V1904" s="7"/>
      <c r="W1904" s="7"/>
      <c r="X1904" s="7"/>
      <c r="Y1904" s="9" t="s">
        <v>2409</v>
      </c>
    </row>
    <row r="1905" spans="19:25">
      <c r="S1905" s="7"/>
      <c r="T1905" s="7"/>
      <c r="U1905" s="7"/>
      <c r="V1905" s="7"/>
      <c r="W1905" s="7"/>
      <c r="X1905" s="7"/>
      <c r="Y1905" s="9" t="s">
        <v>2410</v>
      </c>
    </row>
    <row r="1906" spans="19:25">
      <c r="S1906" s="7"/>
      <c r="T1906" s="7"/>
      <c r="U1906" s="7"/>
      <c r="V1906" s="7"/>
      <c r="W1906" s="7"/>
      <c r="X1906" s="7"/>
      <c r="Y1906" s="9" t="s">
        <v>2411</v>
      </c>
    </row>
    <row r="1907" spans="19:25">
      <c r="S1907" s="7"/>
      <c r="T1907" s="7"/>
      <c r="U1907" s="7"/>
      <c r="V1907" s="7"/>
      <c r="W1907" s="7"/>
      <c r="X1907" s="7"/>
      <c r="Y1907" s="9" t="s">
        <v>2412</v>
      </c>
    </row>
    <row r="1908" spans="19:25">
      <c r="S1908" s="7"/>
      <c r="T1908" s="7"/>
      <c r="U1908" s="7"/>
      <c r="V1908" s="7"/>
      <c r="W1908" s="7"/>
      <c r="X1908" s="7"/>
      <c r="Y1908" s="9" t="s">
        <v>2413</v>
      </c>
    </row>
    <row r="1909" spans="19:25">
      <c r="S1909" s="7"/>
      <c r="T1909" s="7"/>
      <c r="U1909" s="7"/>
      <c r="V1909" s="7"/>
      <c r="W1909" s="7"/>
      <c r="X1909" s="7"/>
      <c r="Y1909" s="9" t="s">
        <v>2414</v>
      </c>
    </row>
    <row r="1910" spans="19:25">
      <c r="S1910" s="7"/>
      <c r="T1910" s="7"/>
      <c r="U1910" s="7"/>
      <c r="V1910" s="7"/>
      <c r="W1910" s="7"/>
      <c r="X1910" s="7"/>
      <c r="Y1910" s="9" t="s">
        <v>2415</v>
      </c>
    </row>
    <row r="1911" spans="19:25">
      <c r="S1911" s="7"/>
      <c r="T1911" s="7"/>
      <c r="U1911" s="7"/>
      <c r="V1911" s="7"/>
      <c r="W1911" s="7"/>
      <c r="X1911" s="7"/>
      <c r="Y1911" s="9" t="s">
        <v>2416</v>
      </c>
    </row>
    <row r="1912" spans="19:25">
      <c r="S1912" s="7"/>
      <c r="T1912" s="7"/>
      <c r="U1912" s="7"/>
      <c r="V1912" s="7"/>
      <c r="W1912" s="7"/>
      <c r="X1912" s="7"/>
      <c r="Y1912" s="9" t="s">
        <v>2417</v>
      </c>
    </row>
    <row r="1913" spans="19:25">
      <c r="S1913" s="7"/>
      <c r="T1913" s="7"/>
      <c r="U1913" s="7"/>
      <c r="V1913" s="7"/>
      <c r="W1913" s="7"/>
      <c r="X1913" s="7"/>
      <c r="Y1913" s="9" t="s">
        <v>2418</v>
      </c>
    </row>
    <row r="1914" spans="19:25">
      <c r="S1914" s="7"/>
      <c r="T1914" s="7"/>
      <c r="U1914" s="7"/>
      <c r="V1914" s="7"/>
      <c r="W1914" s="7"/>
      <c r="X1914" s="7"/>
      <c r="Y1914" s="9" t="s">
        <v>2419</v>
      </c>
    </row>
    <row r="1915" spans="19:25">
      <c r="S1915" s="7"/>
      <c r="T1915" s="7"/>
      <c r="U1915" s="7"/>
      <c r="V1915" s="7"/>
      <c r="W1915" s="7"/>
      <c r="X1915" s="7"/>
      <c r="Y1915" s="9" t="s">
        <v>2420</v>
      </c>
    </row>
    <row r="1916" spans="19:25">
      <c r="S1916" s="7"/>
      <c r="T1916" s="7"/>
      <c r="U1916" s="7"/>
      <c r="V1916" s="7"/>
      <c r="W1916" s="7"/>
      <c r="X1916" s="7"/>
      <c r="Y1916" s="9" t="s">
        <v>2421</v>
      </c>
    </row>
    <row r="1917" spans="19:25">
      <c r="S1917" s="7"/>
      <c r="T1917" s="7"/>
      <c r="U1917" s="7"/>
      <c r="V1917" s="7"/>
      <c r="W1917" s="7"/>
      <c r="X1917" s="7"/>
      <c r="Y1917" s="9" t="s">
        <v>2422</v>
      </c>
    </row>
    <row r="1918" spans="19:25">
      <c r="S1918" s="7"/>
      <c r="T1918" s="7"/>
      <c r="U1918" s="7"/>
      <c r="V1918" s="7"/>
      <c r="W1918" s="7"/>
      <c r="X1918" s="7"/>
      <c r="Y1918" s="9" t="s">
        <v>2423</v>
      </c>
    </row>
    <row r="1919" spans="19:25">
      <c r="S1919" s="7"/>
      <c r="T1919" s="7"/>
      <c r="U1919" s="7"/>
      <c r="V1919" s="7"/>
      <c r="W1919" s="7"/>
      <c r="X1919" s="7"/>
      <c r="Y1919" s="9" t="s">
        <v>2424</v>
      </c>
    </row>
    <row r="1920" spans="19:25">
      <c r="S1920" s="7"/>
      <c r="T1920" s="7"/>
      <c r="U1920" s="7"/>
      <c r="V1920" s="7"/>
      <c r="W1920" s="7"/>
      <c r="X1920" s="7"/>
      <c r="Y1920" s="9" t="s">
        <v>2425</v>
      </c>
    </row>
    <row r="1921" spans="19:25">
      <c r="S1921" s="7"/>
      <c r="T1921" s="7"/>
      <c r="U1921" s="7"/>
      <c r="V1921" s="7"/>
      <c r="W1921" s="7"/>
      <c r="X1921" s="7"/>
      <c r="Y1921" s="9" t="s">
        <v>2426</v>
      </c>
    </row>
    <row r="1922" spans="19:25">
      <c r="S1922" s="7"/>
      <c r="T1922" s="7"/>
      <c r="U1922" s="7"/>
      <c r="V1922" s="7"/>
      <c r="W1922" s="7"/>
      <c r="X1922" s="7"/>
      <c r="Y1922" s="9" t="s">
        <v>2427</v>
      </c>
    </row>
    <row r="1923" spans="19:25">
      <c r="S1923" s="7"/>
      <c r="T1923" s="7"/>
      <c r="U1923" s="7"/>
      <c r="V1923" s="7"/>
      <c r="W1923" s="7"/>
      <c r="X1923" s="7"/>
      <c r="Y1923" s="9" t="s">
        <v>2428</v>
      </c>
    </row>
    <row r="1924" spans="19:25">
      <c r="S1924" s="7"/>
      <c r="T1924" s="7"/>
      <c r="U1924" s="7"/>
      <c r="V1924" s="7"/>
      <c r="W1924" s="7"/>
      <c r="X1924" s="7"/>
      <c r="Y1924" s="9" t="s">
        <v>2429</v>
      </c>
    </row>
    <row r="1925" spans="19:25">
      <c r="S1925" s="7"/>
      <c r="T1925" s="7"/>
      <c r="U1925" s="7"/>
      <c r="V1925" s="7"/>
      <c r="W1925" s="7"/>
      <c r="X1925" s="7"/>
      <c r="Y1925" s="9" t="s">
        <v>2430</v>
      </c>
    </row>
    <row r="1926" spans="19:25">
      <c r="S1926" s="7"/>
      <c r="T1926" s="7"/>
      <c r="U1926" s="7"/>
      <c r="V1926" s="7"/>
      <c r="W1926" s="7"/>
      <c r="X1926" s="7"/>
      <c r="Y1926" s="9" t="s">
        <v>2431</v>
      </c>
    </row>
    <row r="1927" spans="19:25">
      <c r="S1927" s="7"/>
      <c r="T1927" s="7"/>
      <c r="U1927" s="7"/>
      <c r="V1927" s="7"/>
      <c r="W1927" s="7"/>
      <c r="X1927" s="7"/>
      <c r="Y1927" s="9" t="s">
        <v>2432</v>
      </c>
    </row>
    <row r="1928" spans="19:25">
      <c r="S1928" s="7"/>
      <c r="T1928" s="7"/>
      <c r="U1928" s="7"/>
      <c r="V1928" s="7"/>
      <c r="W1928" s="7"/>
      <c r="X1928" s="7"/>
      <c r="Y1928" s="9" t="s">
        <v>2433</v>
      </c>
    </row>
    <row r="1929" spans="19:25">
      <c r="S1929" s="7"/>
      <c r="T1929" s="7"/>
      <c r="U1929" s="7"/>
      <c r="V1929" s="7"/>
      <c r="W1929" s="7"/>
      <c r="X1929" s="7"/>
      <c r="Y1929" s="9" t="s">
        <v>2434</v>
      </c>
    </row>
    <row r="1930" spans="19:25">
      <c r="S1930" s="7"/>
      <c r="T1930" s="7"/>
      <c r="U1930" s="7"/>
      <c r="V1930" s="7"/>
      <c r="W1930" s="7"/>
      <c r="X1930" s="7"/>
      <c r="Y1930" s="9" t="s">
        <v>2435</v>
      </c>
    </row>
    <row r="1931" spans="19:25">
      <c r="S1931" s="7"/>
      <c r="T1931" s="7"/>
      <c r="U1931" s="7"/>
      <c r="V1931" s="7"/>
      <c r="W1931" s="7"/>
      <c r="X1931" s="7"/>
      <c r="Y1931" s="9" t="s">
        <v>2436</v>
      </c>
    </row>
    <row r="1932" spans="19:25">
      <c r="S1932" s="7"/>
      <c r="T1932" s="7"/>
      <c r="U1932" s="7"/>
      <c r="V1932" s="7"/>
      <c r="W1932" s="7"/>
      <c r="X1932" s="7"/>
      <c r="Y1932" s="9" t="s">
        <v>2437</v>
      </c>
    </row>
    <row r="1933" spans="19:25">
      <c r="S1933" s="7"/>
      <c r="T1933" s="7"/>
      <c r="U1933" s="7"/>
      <c r="V1933" s="7"/>
      <c r="W1933" s="7"/>
      <c r="X1933" s="7"/>
      <c r="Y1933" s="9" t="s">
        <v>2438</v>
      </c>
    </row>
    <row r="1934" spans="19:25">
      <c r="S1934" s="7"/>
      <c r="T1934" s="7"/>
      <c r="U1934" s="7"/>
      <c r="V1934" s="7"/>
      <c r="W1934" s="7"/>
      <c r="X1934" s="7"/>
      <c r="Y1934" s="9" t="s">
        <v>2439</v>
      </c>
    </row>
    <row r="1935" spans="19:25">
      <c r="S1935" s="7"/>
      <c r="T1935" s="7"/>
      <c r="U1935" s="7"/>
      <c r="V1935" s="7"/>
      <c r="W1935" s="7"/>
      <c r="X1935" s="7"/>
      <c r="Y1935" s="9" t="s">
        <v>2440</v>
      </c>
    </row>
    <row r="1936" spans="19:25">
      <c r="S1936" s="7"/>
      <c r="T1936" s="7"/>
      <c r="U1936" s="7"/>
      <c r="V1936" s="7"/>
      <c r="W1936" s="7"/>
      <c r="X1936" s="7"/>
      <c r="Y1936" s="9" t="s">
        <v>2441</v>
      </c>
    </row>
    <row r="1937" spans="19:25">
      <c r="S1937" s="7"/>
      <c r="T1937" s="7"/>
      <c r="U1937" s="7"/>
      <c r="V1937" s="7"/>
      <c r="W1937" s="7"/>
      <c r="X1937" s="7"/>
      <c r="Y1937" s="9" t="s">
        <v>2442</v>
      </c>
    </row>
    <row r="1938" spans="19:25">
      <c r="S1938" s="7"/>
      <c r="T1938" s="7"/>
      <c r="U1938" s="7"/>
      <c r="V1938" s="7"/>
      <c r="W1938" s="7"/>
      <c r="X1938" s="7"/>
      <c r="Y1938" s="9" t="s">
        <v>2443</v>
      </c>
    </row>
    <row r="1939" spans="19:25">
      <c r="S1939" s="7"/>
      <c r="T1939" s="7"/>
      <c r="U1939" s="7"/>
      <c r="V1939" s="7"/>
      <c r="W1939" s="7"/>
      <c r="X1939" s="7"/>
      <c r="Y1939" s="9" t="s">
        <v>2444</v>
      </c>
    </row>
    <row r="1940" spans="19:25">
      <c r="S1940" s="7"/>
      <c r="T1940" s="7"/>
      <c r="U1940" s="7"/>
      <c r="V1940" s="7"/>
      <c r="W1940" s="7"/>
      <c r="X1940" s="7"/>
      <c r="Y1940" s="9" t="s">
        <v>2445</v>
      </c>
    </row>
    <row r="1941" spans="19:25">
      <c r="S1941" s="7"/>
      <c r="T1941" s="7"/>
      <c r="U1941" s="7"/>
      <c r="V1941" s="7"/>
      <c r="W1941" s="7"/>
      <c r="X1941" s="7"/>
      <c r="Y1941" s="9" t="s">
        <v>2446</v>
      </c>
    </row>
    <row r="1942" spans="19:25">
      <c r="S1942" s="7"/>
      <c r="T1942" s="7"/>
      <c r="U1942" s="7"/>
      <c r="V1942" s="7"/>
      <c r="W1942" s="7"/>
      <c r="X1942" s="7"/>
      <c r="Y1942" s="9" t="s">
        <v>2447</v>
      </c>
    </row>
    <row r="1943" spans="19:25">
      <c r="S1943" s="7"/>
      <c r="T1943" s="7"/>
      <c r="U1943" s="7"/>
      <c r="V1943" s="7"/>
      <c r="W1943" s="7"/>
      <c r="X1943" s="7"/>
      <c r="Y1943" s="9" t="s">
        <v>2448</v>
      </c>
    </row>
    <row r="1944" spans="19:25">
      <c r="S1944" s="7"/>
      <c r="T1944" s="7"/>
      <c r="U1944" s="7"/>
      <c r="V1944" s="7"/>
      <c r="W1944" s="7"/>
      <c r="X1944" s="7"/>
      <c r="Y1944" s="9" t="s">
        <v>2449</v>
      </c>
    </row>
    <row r="1945" spans="19:25">
      <c r="S1945" s="7"/>
      <c r="T1945" s="7"/>
      <c r="U1945" s="7"/>
      <c r="V1945" s="7"/>
      <c r="W1945" s="7"/>
      <c r="X1945" s="7"/>
      <c r="Y1945" s="9" t="s">
        <v>2450</v>
      </c>
    </row>
    <row r="1946" spans="19:25">
      <c r="S1946" s="7"/>
      <c r="T1946" s="7"/>
      <c r="U1946" s="7"/>
      <c r="V1946" s="7"/>
      <c r="W1946" s="7"/>
      <c r="X1946" s="7"/>
      <c r="Y1946" s="9" t="s">
        <v>2451</v>
      </c>
    </row>
    <row r="1947" spans="19:25">
      <c r="S1947" s="7"/>
      <c r="T1947" s="7"/>
      <c r="U1947" s="7"/>
      <c r="V1947" s="7"/>
      <c r="W1947" s="7"/>
      <c r="X1947" s="7"/>
      <c r="Y1947" s="9" t="s">
        <v>2452</v>
      </c>
    </row>
    <row r="1948" spans="19:25">
      <c r="S1948" s="7"/>
      <c r="T1948" s="7"/>
      <c r="U1948" s="7"/>
      <c r="V1948" s="7"/>
      <c r="W1948" s="7"/>
      <c r="X1948" s="7"/>
      <c r="Y1948" s="9" t="s">
        <v>2453</v>
      </c>
    </row>
    <row r="1949" spans="19:25">
      <c r="S1949" s="7"/>
      <c r="T1949" s="7"/>
      <c r="U1949" s="7"/>
      <c r="V1949" s="7"/>
      <c r="W1949" s="7"/>
      <c r="X1949" s="7"/>
      <c r="Y1949" s="9" t="s">
        <v>2454</v>
      </c>
    </row>
    <row r="1950" spans="19:25">
      <c r="S1950" s="7"/>
      <c r="T1950" s="7"/>
      <c r="U1950" s="7"/>
      <c r="V1950" s="7"/>
      <c r="W1950" s="7"/>
      <c r="X1950" s="7"/>
      <c r="Y1950" s="9" t="s">
        <v>2455</v>
      </c>
    </row>
    <row r="1951" spans="19:25">
      <c r="S1951" s="7"/>
      <c r="T1951" s="7"/>
      <c r="U1951" s="7"/>
      <c r="V1951" s="7"/>
      <c r="W1951" s="7"/>
      <c r="X1951" s="7"/>
      <c r="Y1951" s="9" t="s">
        <v>2456</v>
      </c>
    </row>
    <row r="1952" spans="19:25">
      <c r="S1952" s="7"/>
      <c r="T1952" s="7"/>
      <c r="U1952" s="7"/>
      <c r="V1952" s="7"/>
      <c r="W1952" s="7"/>
      <c r="X1952" s="7"/>
      <c r="Y1952" s="9" t="s">
        <v>2457</v>
      </c>
    </row>
    <row r="1953" spans="19:25">
      <c r="S1953" s="7"/>
      <c r="T1953" s="7"/>
      <c r="U1953" s="7"/>
      <c r="V1953" s="7"/>
      <c r="W1953" s="7"/>
      <c r="X1953" s="7"/>
      <c r="Y1953" s="9" t="s">
        <v>2458</v>
      </c>
    </row>
    <row r="1954" spans="19:25">
      <c r="S1954" s="7"/>
      <c r="T1954" s="7"/>
      <c r="U1954" s="7"/>
      <c r="V1954" s="7"/>
      <c r="W1954" s="7"/>
      <c r="X1954" s="7"/>
      <c r="Y1954" s="9" t="s">
        <v>2459</v>
      </c>
    </row>
    <row r="1955" spans="19:25">
      <c r="S1955" s="7"/>
      <c r="T1955" s="7"/>
      <c r="U1955" s="7"/>
      <c r="V1955" s="7"/>
      <c r="W1955" s="7"/>
      <c r="X1955" s="7"/>
      <c r="Y1955" s="9" t="s">
        <v>2460</v>
      </c>
    </row>
    <row r="1956" spans="19:25">
      <c r="S1956" s="7"/>
      <c r="T1956" s="7"/>
      <c r="U1956" s="7"/>
      <c r="V1956" s="7"/>
      <c r="W1956" s="7"/>
      <c r="X1956" s="7"/>
      <c r="Y1956" s="9" t="s">
        <v>2461</v>
      </c>
    </row>
    <row r="1957" spans="19:25">
      <c r="S1957" s="7"/>
      <c r="T1957" s="7"/>
      <c r="U1957" s="7"/>
      <c r="V1957" s="7"/>
      <c r="W1957" s="7"/>
      <c r="X1957" s="7"/>
      <c r="Y1957" s="9" t="s">
        <v>2462</v>
      </c>
    </row>
    <row r="1958" spans="19:25">
      <c r="S1958" s="7"/>
      <c r="T1958" s="7"/>
      <c r="U1958" s="7"/>
      <c r="V1958" s="7"/>
      <c r="W1958" s="7"/>
      <c r="X1958" s="7"/>
      <c r="Y1958" s="9" t="s">
        <v>2463</v>
      </c>
    </row>
    <row r="1959" spans="19:25">
      <c r="S1959" s="7"/>
      <c r="T1959" s="7"/>
      <c r="U1959" s="7"/>
      <c r="V1959" s="7"/>
      <c r="W1959" s="7"/>
      <c r="X1959" s="7"/>
      <c r="Y1959" s="9" t="s">
        <v>2464</v>
      </c>
    </row>
    <row r="1960" spans="19:25">
      <c r="S1960" s="7"/>
      <c r="T1960" s="7"/>
      <c r="U1960" s="7"/>
      <c r="V1960" s="7"/>
      <c r="W1960" s="7"/>
      <c r="X1960" s="7"/>
      <c r="Y1960" s="9" t="s">
        <v>2465</v>
      </c>
    </row>
    <row r="1961" spans="19:25">
      <c r="S1961" s="7"/>
      <c r="T1961" s="7"/>
      <c r="U1961" s="7"/>
      <c r="V1961" s="7"/>
      <c r="W1961" s="7"/>
      <c r="X1961" s="7"/>
      <c r="Y1961" s="9" t="s">
        <v>2466</v>
      </c>
    </row>
    <row r="1962" spans="19:25">
      <c r="S1962" s="7"/>
      <c r="T1962" s="7"/>
      <c r="U1962" s="7"/>
      <c r="V1962" s="7"/>
      <c r="W1962" s="7"/>
      <c r="X1962" s="7"/>
      <c r="Y1962" s="9" t="s">
        <v>2467</v>
      </c>
    </row>
    <row r="1963" spans="19:25">
      <c r="S1963" s="7"/>
      <c r="T1963" s="7"/>
      <c r="U1963" s="7"/>
      <c r="V1963" s="7"/>
      <c r="W1963" s="7"/>
      <c r="X1963" s="7"/>
      <c r="Y1963" s="9" t="s">
        <v>2468</v>
      </c>
    </row>
    <row r="1964" spans="19:25">
      <c r="S1964" s="7"/>
      <c r="T1964" s="7"/>
      <c r="U1964" s="7"/>
      <c r="V1964" s="7"/>
      <c r="W1964" s="7"/>
      <c r="X1964" s="7"/>
      <c r="Y1964" s="9" t="s">
        <v>2469</v>
      </c>
    </row>
    <row r="1965" spans="19:25">
      <c r="S1965" s="7"/>
      <c r="T1965" s="7"/>
      <c r="U1965" s="7"/>
      <c r="V1965" s="7"/>
      <c r="W1965" s="7"/>
      <c r="X1965" s="7"/>
      <c r="Y1965" s="9" t="s">
        <v>2470</v>
      </c>
    </row>
    <row r="1966" spans="19:25">
      <c r="S1966" s="7"/>
      <c r="T1966" s="7"/>
      <c r="U1966" s="7"/>
      <c r="V1966" s="7"/>
      <c r="W1966" s="7"/>
      <c r="X1966" s="7"/>
      <c r="Y1966" s="9" t="s">
        <v>2471</v>
      </c>
    </row>
    <row r="1967" spans="19:25">
      <c r="S1967" s="7"/>
      <c r="T1967" s="7"/>
      <c r="U1967" s="7"/>
      <c r="V1967" s="7"/>
      <c r="W1967" s="7"/>
      <c r="X1967" s="7"/>
      <c r="Y1967" s="9" t="s">
        <v>2472</v>
      </c>
    </row>
    <row r="1968" spans="19:25">
      <c r="S1968" s="7"/>
      <c r="T1968" s="7"/>
      <c r="U1968" s="7"/>
      <c r="V1968" s="7"/>
      <c r="W1968" s="7"/>
      <c r="X1968" s="7"/>
      <c r="Y1968" s="9" t="s">
        <v>2473</v>
      </c>
    </row>
    <row r="1969" spans="19:25">
      <c r="S1969" s="7"/>
      <c r="T1969" s="7"/>
      <c r="U1969" s="7"/>
      <c r="V1969" s="7"/>
      <c r="W1969" s="7"/>
      <c r="X1969" s="7"/>
      <c r="Y1969" s="9" t="s">
        <v>2474</v>
      </c>
    </row>
    <row r="1970" spans="19:25">
      <c r="S1970" s="7"/>
      <c r="T1970" s="7"/>
      <c r="U1970" s="7"/>
      <c r="V1970" s="7"/>
      <c r="W1970" s="7"/>
      <c r="X1970" s="7"/>
      <c r="Y1970" s="9" t="s">
        <v>2475</v>
      </c>
    </row>
    <row r="1971" spans="19:25">
      <c r="S1971" s="7"/>
      <c r="T1971" s="7"/>
      <c r="U1971" s="7"/>
      <c r="V1971" s="7"/>
      <c r="W1971" s="7"/>
      <c r="X1971" s="7"/>
      <c r="Y1971" s="9" t="s">
        <v>2476</v>
      </c>
    </row>
    <row r="1972" spans="19:25">
      <c r="S1972" s="7"/>
      <c r="T1972" s="7"/>
      <c r="U1972" s="7"/>
      <c r="V1972" s="7"/>
      <c r="W1972" s="7"/>
      <c r="X1972" s="7"/>
      <c r="Y1972" s="9" t="s">
        <v>2477</v>
      </c>
    </row>
    <row r="1973" spans="19:25">
      <c r="S1973" s="7"/>
      <c r="T1973" s="7"/>
      <c r="U1973" s="7"/>
      <c r="V1973" s="7"/>
      <c r="W1973" s="7"/>
      <c r="X1973" s="7"/>
      <c r="Y1973" s="9" t="s">
        <v>2478</v>
      </c>
    </row>
    <row r="1974" spans="19:25">
      <c r="S1974" s="7"/>
      <c r="T1974" s="7"/>
      <c r="U1974" s="7"/>
      <c r="V1974" s="7"/>
      <c r="W1974" s="7"/>
      <c r="X1974" s="7"/>
      <c r="Y1974" s="9" t="s">
        <v>2479</v>
      </c>
    </row>
    <row r="1975" spans="19:25">
      <c r="S1975" s="7"/>
      <c r="T1975" s="7"/>
      <c r="U1975" s="7"/>
      <c r="V1975" s="7"/>
      <c r="W1975" s="7"/>
      <c r="X1975" s="7"/>
      <c r="Y1975" s="9" t="s">
        <v>2480</v>
      </c>
    </row>
    <row r="1976" spans="19:25">
      <c r="S1976" s="7"/>
      <c r="T1976" s="7"/>
      <c r="U1976" s="7"/>
      <c r="V1976" s="7"/>
      <c r="W1976" s="7"/>
      <c r="X1976" s="7"/>
      <c r="Y1976" s="9" t="s">
        <v>2481</v>
      </c>
    </row>
    <row r="1977" spans="19:25">
      <c r="S1977" s="7"/>
      <c r="T1977" s="7"/>
      <c r="U1977" s="7"/>
      <c r="V1977" s="7"/>
      <c r="W1977" s="7"/>
      <c r="X1977" s="7"/>
      <c r="Y1977" s="9" t="s">
        <v>2482</v>
      </c>
    </row>
    <row r="1978" spans="19:25">
      <c r="S1978" s="7"/>
      <c r="T1978" s="7"/>
      <c r="U1978" s="7"/>
      <c r="V1978" s="7"/>
      <c r="W1978" s="7"/>
      <c r="X1978" s="7"/>
      <c r="Y1978" s="9" t="s">
        <v>2483</v>
      </c>
    </row>
    <row r="1979" spans="19:25">
      <c r="S1979" s="7"/>
      <c r="T1979" s="7"/>
      <c r="U1979" s="7"/>
      <c r="V1979" s="7"/>
      <c r="W1979" s="7"/>
      <c r="X1979" s="7"/>
      <c r="Y1979" s="9" t="s">
        <v>2484</v>
      </c>
    </row>
    <row r="1980" spans="19:25">
      <c r="S1980" s="7"/>
      <c r="T1980" s="7"/>
      <c r="U1980" s="7"/>
      <c r="V1980" s="7"/>
      <c r="W1980" s="7"/>
      <c r="X1980" s="7"/>
      <c r="Y1980" s="9" t="s">
        <v>2485</v>
      </c>
    </row>
    <row r="1981" spans="19:25">
      <c r="S1981" s="7"/>
      <c r="T1981" s="7"/>
      <c r="U1981" s="7"/>
      <c r="V1981" s="7"/>
      <c r="W1981" s="7"/>
      <c r="X1981" s="7"/>
      <c r="Y1981" s="9" t="s">
        <v>2486</v>
      </c>
    </row>
    <row r="1982" spans="19:25">
      <c r="S1982" s="7"/>
      <c r="T1982" s="7"/>
      <c r="U1982" s="7"/>
      <c r="V1982" s="7"/>
      <c r="W1982" s="7"/>
      <c r="X1982" s="7"/>
      <c r="Y1982" s="9" t="s">
        <v>2487</v>
      </c>
    </row>
    <row r="1983" spans="19:25">
      <c r="S1983" s="7"/>
      <c r="T1983" s="7"/>
      <c r="U1983" s="7"/>
      <c r="V1983" s="7"/>
      <c r="W1983" s="7"/>
      <c r="X1983" s="7"/>
      <c r="Y1983" s="9" t="s">
        <v>2488</v>
      </c>
    </row>
    <row r="1984" spans="19:25">
      <c r="S1984" s="7"/>
      <c r="T1984" s="7"/>
      <c r="U1984" s="7"/>
      <c r="V1984" s="7"/>
      <c r="W1984" s="7"/>
      <c r="X1984" s="7"/>
      <c r="Y1984" s="9" t="s">
        <v>2489</v>
      </c>
    </row>
    <row r="1985" spans="19:25">
      <c r="S1985" s="7"/>
      <c r="T1985" s="7"/>
      <c r="U1985" s="7"/>
      <c r="V1985" s="7"/>
      <c r="W1985" s="7"/>
      <c r="X1985" s="7"/>
      <c r="Y1985" s="9" t="s">
        <v>2490</v>
      </c>
    </row>
    <row r="1986" spans="19:25">
      <c r="S1986" s="7"/>
      <c r="T1986" s="7"/>
      <c r="U1986" s="7"/>
      <c r="V1986" s="7"/>
      <c r="W1986" s="7"/>
      <c r="X1986" s="7"/>
      <c r="Y1986" s="9" t="s">
        <v>2491</v>
      </c>
    </row>
    <row r="1987" spans="19:25">
      <c r="S1987" s="7"/>
      <c r="T1987" s="7"/>
      <c r="U1987" s="7"/>
      <c r="V1987" s="7"/>
      <c r="W1987" s="7"/>
      <c r="X1987" s="7"/>
      <c r="Y1987" s="9" t="s">
        <v>2492</v>
      </c>
    </row>
    <row r="1988" spans="19:25">
      <c r="S1988" s="7"/>
      <c r="T1988" s="7"/>
      <c r="U1988" s="7"/>
      <c r="V1988" s="7"/>
      <c r="W1988" s="7"/>
      <c r="X1988" s="7"/>
      <c r="Y1988" s="9" t="s">
        <v>2493</v>
      </c>
    </row>
    <row r="1989" spans="19:25">
      <c r="S1989" s="7"/>
      <c r="T1989" s="7"/>
      <c r="U1989" s="7"/>
      <c r="V1989" s="7"/>
      <c r="W1989" s="7"/>
      <c r="X1989" s="7"/>
      <c r="Y1989" s="9" t="s">
        <v>2494</v>
      </c>
    </row>
    <row r="1990" spans="19:25">
      <c r="S1990" s="7"/>
      <c r="T1990" s="7"/>
      <c r="U1990" s="7"/>
      <c r="V1990" s="7"/>
      <c r="W1990" s="7"/>
      <c r="X1990" s="7"/>
      <c r="Y1990" s="9" t="s">
        <v>2495</v>
      </c>
    </row>
    <row r="1991" spans="19:25">
      <c r="S1991" s="7"/>
      <c r="T1991" s="7"/>
      <c r="U1991" s="7"/>
      <c r="V1991" s="7"/>
      <c r="W1991" s="7"/>
      <c r="X1991" s="7"/>
      <c r="Y1991" s="9" t="s">
        <v>2496</v>
      </c>
    </row>
    <row r="1992" spans="19:25">
      <c r="S1992" s="7"/>
      <c r="T1992" s="7"/>
      <c r="U1992" s="7"/>
      <c r="V1992" s="7"/>
      <c r="W1992" s="7"/>
      <c r="X1992" s="7"/>
      <c r="Y1992" s="9" t="s">
        <v>2497</v>
      </c>
    </row>
    <row r="1993" spans="19:25">
      <c r="S1993" s="7"/>
      <c r="T1993" s="7"/>
      <c r="U1993" s="7"/>
      <c r="V1993" s="7"/>
      <c r="W1993" s="7"/>
      <c r="X1993" s="7"/>
      <c r="Y1993" s="9" t="s">
        <v>2498</v>
      </c>
    </row>
    <row r="1994" spans="19:25">
      <c r="S1994" s="7"/>
      <c r="T1994" s="7"/>
      <c r="U1994" s="7"/>
      <c r="V1994" s="7"/>
      <c r="W1994" s="7"/>
      <c r="X1994" s="7"/>
      <c r="Y1994" s="9" t="s">
        <v>2499</v>
      </c>
    </row>
    <row r="1995" spans="19:25">
      <c r="S1995" s="7"/>
      <c r="T1995" s="7"/>
      <c r="U1995" s="7"/>
      <c r="V1995" s="7"/>
      <c r="W1995" s="7"/>
      <c r="X1995" s="7"/>
      <c r="Y1995" s="9" t="s">
        <v>2500</v>
      </c>
    </row>
    <row r="1996" spans="19:25">
      <c r="S1996" s="7"/>
      <c r="T1996" s="7"/>
      <c r="U1996" s="7"/>
      <c r="V1996" s="7"/>
      <c r="W1996" s="7"/>
      <c r="X1996" s="7"/>
      <c r="Y1996" s="9" t="s">
        <v>2501</v>
      </c>
    </row>
    <row r="1997" spans="19:25">
      <c r="S1997" s="7"/>
      <c r="T1997" s="7"/>
      <c r="U1997" s="7"/>
      <c r="V1997" s="7"/>
      <c r="W1997" s="7"/>
      <c r="X1997" s="7"/>
      <c r="Y1997" s="9" t="s">
        <v>2502</v>
      </c>
    </row>
    <row r="1998" spans="19:25">
      <c r="S1998" s="7"/>
      <c r="T1998" s="7"/>
      <c r="U1998" s="7"/>
      <c r="V1998" s="7"/>
      <c r="W1998" s="7"/>
      <c r="X1998" s="7"/>
      <c r="Y1998" s="9" t="s">
        <v>2503</v>
      </c>
    </row>
    <row r="1999" spans="19:25">
      <c r="S1999" s="7"/>
      <c r="T1999" s="7"/>
      <c r="U1999" s="7"/>
      <c r="V1999" s="7"/>
      <c r="W1999" s="7"/>
      <c r="X1999" s="7"/>
      <c r="Y1999" s="9" t="s">
        <v>2504</v>
      </c>
    </row>
    <row r="2000" spans="19:25">
      <c r="S2000" s="7"/>
      <c r="T2000" s="7"/>
      <c r="U2000" s="7"/>
      <c r="V2000" s="7"/>
      <c r="W2000" s="7"/>
      <c r="X2000" s="7"/>
      <c r="Y2000" s="9" t="s">
        <v>2505</v>
      </c>
    </row>
    <row r="2001" spans="19:25">
      <c r="S2001" s="7"/>
      <c r="T2001" s="7"/>
      <c r="U2001" s="7"/>
      <c r="V2001" s="7"/>
      <c r="W2001" s="7"/>
      <c r="X2001" s="7"/>
      <c r="Y2001" s="9" t="s">
        <v>2506</v>
      </c>
    </row>
    <row r="2002" spans="19:25">
      <c r="S2002" s="7"/>
      <c r="T2002" s="7"/>
      <c r="U2002" s="7"/>
      <c r="V2002" s="7"/>
      <c r="W2002" s="7"/>
      <c r="X2002" s="7"/>
      <c r="Y2002" s="9" t="s">
        <v>2507</v>
      </c>
    </row>
    <row r="2003" spans="19:25">
      <c r="S2003" s="7"/>
      <c r="T2003" s="7"/>
      <c r="U2003" s="7"/>
      <c r="V2003" s="7"/>
      <c r="W2003" s="7"/>
      <c r="X2003" s="7"/>
      <c r="Y2003" s="9" t="s">
        <v>2508</v>
      </c>
    </row>
    <row r="2004" spans="19:25">
      <c r="S2004" s="7"/>
      <c r="T2004" s="7"/>
      <c r="U2004" s="7"/>
      <c r="V2004" s="7"/>
      <c r="W2004" s="7"/>
      <c r="X2004" s="7"/>
      <c r="Y2004" s="9" t="s">
        <v>2509</v>
      </c>
    </row>
    <row r="2005" spans="19:25">
      <c r="S2005" s="7"/>
      <c r="T2005" s="7"/>
      <c r="U2005" s="7"/>
      <c r="V2005" s="7"/>
      <c r="W2005" s="7"/>
      <c r="X2005" s="7"/>
      <c r="Y2005" s="9" t="s">
        <v>2510</v>
      </c>
    </row>
    <row r="2006" spans="19:25">
      <c r="S2006" s="7"/>
      <c r="T2006" s="7"/>
      <c r="U2006" s="7"/>
      <c r="V2006" s="7"/>
      <c r="W2006" s="7"/>
      <c r="X2006" s="7"/>
      <c r="Y2006" s="9" t="s">
        <v>2511</v>
      </c>
    </row>
    <row r="2007" spans="19:25">
      <c r="S2007" s="7"/>
      <c r="T2007" s="7"/>
      <c r="U2007" s="7"/>
      <c r="V2007" s="7"/>
      <c r="W2007" s="7"/>
      <c r="X2007" s="7"/>
      <c r="Y2007" s="9" t="s">
        <v>2512</v>
      </c>
    </row>
    <row r="2008" spans="19:25">
      <c r="S2008" s="7"/>
      <c r="T2008" s="7"/>
      <c r="U2008" s="7"/>
      <c r="V2008" s="7"/>
      <c r="W2008" s="7"/>
      <c r="X2008" s="7"/>
      <c r="Y2008" s="9" t="s">
        <v>2513</v>
      </c>
    </row>
    <row r="2009" spans="19:25">
      <c r="S2009" s="7"/>
      <c r="T2009" s="7"/>
      <c r="U2009" s="7"/>
      <c r="V2009" s="7"/>
      <c r="W2009" s="7"/>
      <c r="X2009" s="7"/>
      <c r="Y2009" s="9" t="s">
        <v>2514</v>
      </c>
    </row>
    <row r="2010" spans="19:25">
      <c r="S2010" s="7"/>
      <c r="T2010" s="7"/>
      <c r="U2010" s="7"/>
      <c r="V2010" s="7"/>
      <c r="W2010" s="7"/>
      <c r="X2010" s="7"/>
      <c r="Y2010" s="9" t="s">
        <v>2515</v>
      </c>
    </row>
    <row r="2011" spans="19:25">
      <c r="S2011" s="7"/>
      <c r="T2011" s="7"/>
      <c r="U2011" s="7"/>
      <c r="V2011" s="7"/>
      <c r="W2011" s="7"/>
      <c r="X2011" s="7"/>
      <c r="Y2011" s="9" t="s">
        <v>2516</v>
      </c>
    </row>
    <row r="2012" spans="19:25">
      <c r="S2012" s="7"/>
      <c r="T2012" s="7"/>
      <c r="U2012" s="7"/>
      <c r="V2012" s="7"/>
      <c r="W2012" s="7"/>
      <c r="X2012" s="7"/>
      <c r="Y2012" s="9" t="s">
        <v>2517</v>
      </c>
    </row>
    <row r="2013" spans="19:25">
      <c r="S2013" s="7"/>
      <c r="T2013" s="7"/>
      <c r="U2013" s="7"/>
      <c r="V2013" s="7"/>
      <c r="W2013" s="7"/>
      <c r="X2013" s="7"/>
      <c r="Y2013" s="9" t="s">
        <v>2518</v>
      </c>
    </row>
    <row r="2014" spans="19:25">
      <c r="S2014" s="7"/>
      <c r="T2014" s="7"/>
      <c r="U2014" s="7"/>
      <c r="V2014" s="7"/>
      <c r="W2014" s="7"/>
      <c r="X2014" s="7"/>
      <c r="Y2014" s="9" t="s">
        <v>2519</v>
      </c>
    </row>
    <row r="2015" spans="19:25">
      <c r="S2015" s="7"/>
      <c r="T2015" s="7"/>
      <c r="U2015" s="7"/>
      <c r="V2015" s="7"/>
      <c r="W2015" s="7"/>
      <c r="X2015" s="7"/>
      <c r="Y2015" s="9" t="s">
        <v>2520</v>
      </c>
    </row>
    <row r="2016" spans="19:25">
      <c r="S2016" s="7"/>
      <c r="T2016" s="7"/>
      <c r="U2016" s="7"/>
      <c r="V2016" s="7"/>
      <c r="W2016" s="7"/>
      <c r="X2016" s="7"/>
      <c r="Y2016" s="9" t="s">
        <v>2521</v>
      </c>
    </row>
    <row r="2017" spans="19:25">
      <c r="S2017" s="7"/>
      <c r="T2017" s="7"/>
      <c r="U2017" s="7"/>
      <c r="V2017" s="7"/>
      <c r="W2017" s="7"/>
      <c r="X2017" s="7"/>
      <c r="Y2017" s="9" t="s">
        <v>2522</v>
      </c>
    </row>
    <row r="2018" spans="19:25">
      <c r="S2018" s="7"/>
      <c r="T2018" s="7"/>
      <c r="U2018" s="7"/>
      <c r="V2018" s="7"/>
      <c r="W2018" s="7"/>
      <c r="X2018" s="7"/>
      <c r="Y2018" s="9" t="s">
        <v>2523</v>
      </c>
    </row>
    <row r="2019" spans="19:25">
      <c r="S2019" s="7"/>
      <c r="T2019" s="7"/>
      <c r="U2019" s="7"/>
      <c r="V2019" s="7"/>
      <c r="W2019" s="7"/>
      <c r="X2019" s="7"/>
      <c r="Y2019" s="9" t="s">
        <v>2524</v>
      </c>
    </row>
    <row r="2020" spans="19:25">
      <c r="S2020" s="7"/>
      <c r="T2020" s="7"/>
      <c r="U2020" s="7"/>
      <c r="V2020" s="7"/>
      <c r="W2020" s="7"/>
      <c r="X2020" s="7"/>
      <c r="Y2020" s="9" t="s">
        <v>2525</v>
      </c>
    </row>
    <row r="2021" spans="19:25">
      <c r="S2021" s="7"/>
      <c r="T2021" s="7"/>
      <c r="U2021" s="7"/>
      <c r="V2021" s="7"/>
      <c r="W2021" s="7"/>
      <c r="X2021" s="7"/>
      <c r="Y2021" s="9" t="s">
        <v>2526</v>
      </c>
    </row>
    <row r="2022" spans="19:25">
      <c r="S2022" s="7"/>
      <c r="T2022" s="7"/>
      <c r="U2022" s="7"/>
      <c r="V2022" s="7"/>
      <c r="W2022" s="7"/>
      <c r="X2022" s="7"/>
      <c r="Y2022" s="9" t="s">
        <v>2527</v>
      </c>
    </row>
    <row r="2023" spans="19:25">
      <c r="S2023" s="7"/>
      <c r="T2023" s="7"/>
      <c r="U2023" s="7"/>
      <c r="V2023" s="7"/>
      <c r="W2023" s="7"/>
      <c r="X2023" s="7"/>
      <c r="Y2023" s="9" t="s">
        <v>2528</v>
      </c>
    </row>
    <row r="2024" spans="19:25">
      <c r="S2024" s="7"/>
      <c r="T2024" s="7"/>
      <c r="U2024" s="7"/>
      <c r="V2024" s="7"/>
      <c r="W2024" s="7"/>
      <c r="X2024" s="7"/>
      <c r="Y2024" s="9" t="s">
        <v>2529</v>
      </c>
    </row>
    <row r="2025" spans="19:25">
      <c r="S2025" s="7"/>
      <c r="T2025" s="7"/>
      <c r="U2025" s="7"/>
      <c r="V2025" s="7"/>
      <c r="W2025" s="7"/>
      <c r="X2025" s="7"/>
      <c r="Y2025" s="9" t="s">
        <v>2530</v>
      </c>
    </row>
    <row r="2026" spans="19:25">
      <c r="S2026" s="7"/>
      <c r="T2026" s="7"/>
      <c r="U2026" s="7"/>
      <c r="V2026" s="7"/>
      <c r="W2026" s="7"/>
      <c r="X2026" s="7"/>
      <c r="Y2026" s="9" t="s">
        <v>2531</v>
      </c>
    </row>
    <row r="2027" spans="19:25">
      <c r="S2027" s="7"/>
      <c r="T2027" s="7"/>
      <c r="U2027" s="7"/>
      <c r="V2027" s="7"/>
      <c r="W2027" s="7"/>
      <c r="X2027" s="7"/>
      <c r="Y2027" s="9" t="s">
        <v>2532</v>
      </c>
    </row>
    <row r="2028" spans="19:25">
      <c r="S2028" s="7"/>
      <c r="T2028" s="7"/>
      <c r="U2028" s="7"/>
      <c r="V2028" s="7"/>
      <c r="W2028" s="7"/>
      <c r="X2028" s="7"/>
      <c r="Y2028" s="9" t="s">
        <v>2533</v>
      </c>
    </row>
    <row r="2029" spans="19:25">
      <c r="S2029" s="7"/>
      <c r="T2029" s="7"/>
      <c r="U2029" s="7"/>
      <c r="V2029" s="7"/>
      <c r="W2029" s="7"/>
      <c r="X2029" s="7"/>
      <c r="Y2029" s="9" t="s">
        <v>2534</v>
      </c>
    </row>
    <row r="2030" spans="19:25">
      <c r="S2030" s="7"/>
      <c r="T2030" s="7"/>
      <c r="U2030" s="7"/>
      <c r="V2030" s="7"/>
      <c r="W2030" s="7"/>
      <c r="X2030" s="7"/>
      <c r="Y2030" s="9" t="s">
        <v>2535</v>
      </c>
    </row>
    <row r="2031" spans="19:25">
      <c r="S2031" s="7"/>
      <c r="T2031" s="7"/>
      <c r="U2031" s="7"/>
      <c r="V2031" s="7"/>
      <c r="W2031" s="7"/>
      <c r="X2031" s="7"/>
      <c r="Y2031" s="9" t="s">
        <v>2536</v>
      </c>
    </row>
    <row r="2032" spans="19:25">
      <c r="S2032" s="7"/>
      <c r="T2032" s="7"/>
      <c r="U2032" s="7"/>
      <c r="V2032" s="7"/>
      <c r="W2032" s="7"/>
      <c r="X2032" s="7"/>
      <c r="Y2032" s="9" t="s">
        <v>2537</v>
      </c>
    </row>
    <row r="2033" spans="19:25">
      <c r="S2033" s="7"/>
      <c r="T2033" s="7"/>
      <c r="U2033" s="7"/>
      <c r="V2033" s="7"/>
      <c r="W2033" s="7"/>
      <c r="X2033" s="7"/>
      <c r="Y2033" s="9" t="s">
        <v>2538</v>
      </c>
    </row>
    <row r="2034" spans="19:25">
      <c r="S2034" s="7"/>
      <c r="T2034" s="7"/>
      <c r="U2034" s="7"/>
      <c r="V2034" s="7"/>
      <c r="W2034" s="7"/>
      <c r="X2034" s="7"/>
      <c r="Y2034" s="9" t="s">
        <v>2539</v>
      </c>
    </row>
    <row r="2035" spans="19:25">
      <c r="S2035" s="7"/>
      <c r="T2035" s="7"/>
      <c r="U2035" s="7"/>
      <c r="V2035" s="7"/>
      <c r="W2035" s="7"/>
      <c r="X2035" s="7"/>
      <c r="Y2035" s="9" t="s">
        <v>2540</v>
      </c>
    </row>
    <row r="2036" spans="19:25">
      <c r="S2036" s="7"/>
      <c r="T2036" s="7"/>
      <c r="U2036" s="7"/>
      <c r="V2036" s="7"/>
      <c r="W2036" s="7"/>
      <c r="X2036" s="7"/>
      <c r="Y2036" s="9" t="s">
        <v>2541</v>
      </c>
    </row>
    <row r="2037" spans="19:25">
      <c r="S2037" s="7"/>
      <c r="T2037" s="7"/>
      <c r="U2037" s="7"/>
      <c r="V2037" s="7"/>
      <c r="W2037" s="7"/>
      <c r="X2037" s="7"/>
      <c r="Y2037" s="9" t="s">
        <v>2542</v>
      </c>
    </row>
    <row r="2038" spans="19:25">
      <c r="S2038" s="7"/>
      <c r="T2038" s="7"/>
      <c r="U2038" s="7"/>
      <c r="V2038" s="7"/>
      <c r="W2038" s="7"/>
      <c r="X2038" s="7"/>
      <c r="Y2038" s="9" t="s">
        <v>2543</v>
      </c>
    </row>
    <row r="2039" spans="19:25">
      <c r="S2039" s="7"/>
      <c r="T2039" s="7"/>
      <c r="U2039" s="7"/>
      <c r="V2039" s="7"/>
      <c r="W2039" s="7"/>
      <c r="X2039" s="7"/>
      <c r="Y2039" s="9" t="s">
        <v>2544</v>
      </c>
    </row>
    <row r="2040" spans="19:25">
      <c r="S2040" s="7"/>
      <c r="T2040" s="7"/>
      <c r="U2040" s="7"/>
      <c r="V2040" s="7"/>
      <c r="W2040" s="7"/>
      <c r="X2040" s="7"/>
      <c r="Y2040" s="9" t="s">
        <v>2545</v>
      </c>
    </row>
    <row r="2041" spans="19:25">
      <c r="S2041" s="7"/>
      <c r="T2041" s="7"/>
      <c r="U2041" s="7"/>
      <c r="V2041" s="7"/>
      <c r="W2041" s="7"/>
      <c r="X2041" s="7"/>
      <c r="Y2041" s="9" t="s">
        <v>2546</v>
      </c>
    </row>
    <row r="2042" spans="19:25">
      <c r="S2042" s="7"/>
      <c r="T2042" s="7"/>
      <c r="U2042" s="7"/>
      <c r="V2042" s="7"/>
      <c r="W2042" s="7"/>
      <c r="X2042" s="7"/>
      <c r="Y2042" s="9" t="s">
        <v>2547</v>
      </c>
    </row>
    <row r="2043" spans="19:25">
      <c r="S2043" s="7"/>
      <c r="T2043" s="7"/>
      <c r="U2043" s="7"/>
      <c r="V2043" s="7"/>
      <c r="W2043" s="7"/>
      <c r="X2043" s="7"/>
      <c r="Y2043" s="9" t="s">
        <v>2548</v>
      </c>
    </row>
    <row r="2044" spans="19:25">
      <c r="S2044" s="7"/>
      <c r="T2044" s="7"/>
      <c r="U2044" s="7"/>
      <c r="V2044" s="7"/>
      <c r="W2044" s="7"/>
      <c r="X2044" s="7"/>
      <c r="Y2044" s="9" t="s">
        <v>2549</v>
      </c>
    </row>
    <row r="2045" spans="19:25">
      <c r="S2045" s="7"/>
      <c r="T2045" s="7"/>
      <c r="U2045" s="7"/>
      <c r="V2045" s="7"/>
      <c r="W2045" s="7"/>
      <c r="X2045" s="7"/>
      <c r="Y2045" s="9" t="s">
        <v>2550</v>
      </c>
    </row>
    <row r="2046" spans="19:25">
      <c r="S2046" s="7"/>
      <c r="T2046" s="7"/>
      <c r="U2046" s="7"/>
      <c r="V2046" s="7"/>
      <c r="W2046" s="7"/>
      <c r="X2046" s="7"/>
      <c r="Y2046" s="9" t="s">
        <v>2551</v>
      </c>
    </row>
    <row r="2047" spans="19:25">
      <c r="S2047" s="7"/>
      <c r="T2047" s="7"/>
      <c r="U2047" s="7"/>
      <c r="V2047" s="7"/>
      <c r="W2047" s="7"/>
      <c r="X2047" s="7"/>
      <c r="Y2047" s="9" t="s">
        <v>2552</v>
      </c>
    </row>
    <row r="2048" spans="19:25">
      <c r="S2048" s="7"/>
      <c r="T2048" s="7"/>
      <c r="U2048" s="7"/>
      <c r="V2048" s="7"/>
      <c r="W2048" s="7"/>
      <c r="X2048" s="7"/>
      <c r="Y2048" s="9" t="s">
        <v>2553</v>
      </c>
    </row>
    <row r="2049" spans="19:25">
      <c r="S2049" s="7"/>
      <c r="T2049" s="7"/>
      <c r="U2049" s="7"/>
      <c r="V2049" s="7"/>
      <c r="W2049" s="7"/>
      <c r="X2049" s="7"/>
      <c r="Y2049" s="9" t="s">
        <v>2554</v>
      </c>
    </row>
    <row r="2050" spans="19:25">
      <c r="S2050" s="7"/>
      <c r="T2050" s="7"/>
      <c r="U2050" s="7"/>
      <c r="V2050" s="7"/>
      <c r="W2050" s="7"/>
      <c r="X2050" s="7"/>
      <c r="Y2050" s="9" t="s">
        <v>2555</v>
      </c>
    </row>
    <row r="2051" spans="19:25">
      <c r="S2051" s="7"/>
      <c r="T2051" s="7"/>
      <c r="U2051" s="7"/>
      <c r="V2051" s="7"/>
      <c r="W2051" s="7"/>
      <c r="X2051" s="7"/>
      <c r="Y2051" s="9" t="s">
        <v>2556</v>
      </c>
    </row>
    <row r="2052" spans="19:25">
      <c r="S2052" s="7"/>
      <c r="T2052" s="7"/>
      <c r="U2052" s="7"/>
      <c r="V2052" s="7"/>
      <c r="W2052" s="7"/>
      <c r="X2052" s="7"/>
      <c r="Y2052" s="9" t="s">
        <v>2557</v>
      </c>
    </row>
    <row r="2053" spans="19:25">
      <c r="S2053" s="7"/>
      <c r="T2053" s="7"/>
      <c r="U2053" s="7"/>
      <c r="V2053" s="7"/>
      <c r="W2053" s="7"/>
      <c r="X2053" s="7"/>
      <c r="Y2053" s="9" t="s">
        <v>2558</v>
      </c>
    </row>
    <row r="2054" spans="19:25">
      <c r="S2054" s="7"/>
      <c r="T2054" s="7"/>
      <c r="U2054" s="7"/>
      <c r="V2054" s="7"/>
      <c r="W2054" s="7"/>
      <c r="X2054" s="7"/>
      <c r="Y2054" s="9" t="s">
        <v>2559</v>
      </c>
    </row>
    <row r="2055" spans="19:25">
      <c r="S2055" s="7"/>
      <c r="T2055" s="7"/>
      <c r="U2055" s="7"/>
      <c r="V2055" s="7"/>
      <c r="W2055" s="7"/>
      <c r="X2055" s="7"/>
      <c r="Y2055" s="9" t="s">
        <v>2560</v>
      </c>
    </row>
    <row r="2056" spans="19:25">
      <c r="S2056" s="7"/>
      <c r="T2056" s="7"/>
      <c r="U2056" s="7"/>
      <c r="V2056" s="7"/>
      <c r="W2056" s="7"/>
      <c r="X2056" s="7"/>
      <c r="Y2056" s="9" t="s">
        <v>2561</v>
      </c>
    </row>
    <row r="2057" spans="19:25">
      <c r="S2057" s="7"/>
      <c r="T2057" s="7"/>
      <c r="U2057" s="7"/>
      <c r="V2057" s="7"/>
      <c r="W2057" s="7"/>
      <c r="X2057" s="7"/>
      <c r="Y2057" s="9" t="s">
        <v>2562</v>
      </c>
    </row>
    <row r="2058" spans="19:25">
      <c r="S2058" s="7"/>
      <c r="T2058" s="7"/>
      <c r="U2058" s="7"/>
      <c r="V2058" s="7"/>
      <c r="W2058" s="7"/>
      <c r="X2058" s="7"/>
      <c r="Y2058" s="9" t="s">
        <v>2563</v>
      </c>
    </row>
    <row r="2059" spans="19:25">
      <c r="S2059" s="7"/>
      <c r="T2059" s="7"/>
      <c r="U2059" s="7"/>
      <c r="V2059" s="7"/>
      <c r="W2059" s="7"/>
      <c r="X2059" s="7"/>
      <c r="Y2059" s="9" t="s">
        <v>2564</v>
      </c>
    </row>
    <row r="2060" spans="19:25">
      <c r="S2060" s="7"/>
      <c r="T2060" s="7"/>
      <c r="U2060" s="7"/>
      <c r="V2060" s="7"/>
      <c r="W2060" s="7"/>
      <c r="X2060" s="7"/>
      <c r="Y2060" s="9" t="s">
        <v>2565</v>
      </c>
    </row>
    <row r="2061" spans="19:25">
      <c r="S2061" s="7"/>
      <c r="T2061" s="7"/>
      <c r="U2061" s="7"/>
      <c r="V2061" s="7"/>
      <c r="W2061" s="7"/>
      <c r="X2061" s="7"/>
      <c r="Y2061" s="9" t="s">
        <v>2566</v>
      </c>
    </row>
    <row r="2062" spans="19:25">
      <c r="S2062" s="7"/>
      <c r="T2062" s="7"/>
      <c r="U2062" s="7"/>
      <c r="V2062" s="7"/>
      <c r="W2062" s="7"/>
      <c r="X2062" s="7"/>
      <c r="Y2062" s="9" t="s">
        <v>2567</v>
      </c>
    </row>
    <row r="2063" spans="19:25">
      <c r="S2063" s="7"/>
      <c r="T2063" s="7"/>
      <c r="U2063" s="7"/>
      <c r="V2063" s="7"/>
      <c r="W2063" s="7"/>
      <c r="X2063" s="7"/>
      <c r="Y2063" s="9" t="s">
        <v>2568</v>
      </c>
    </row>
    <row r="2064" spans="19:25">
      <c r="S2064" s="7"/>
      <c r="T2064" s="7"/>
      <c r="U2064" s="7"/>
      <c r="V2064" s="7"/>
      <c r="W2064" s="7"/>
      <c r="X2064" s="7"/>
      <c r="Y2064" s="9" t="s">
        <v>2569</v>
      </c>
    </row>
    <row r="2065" spans="19:25">
      <c r="S2065" s="7"/>
      <c r="T2065" s="7"/>
      <c r="U2065" s="7"/>
      <c r="V2065" s="7"/>
      <c r="W2065" s="7"/>
      <c r="X2065" s="7"/>
      <c r="Y2065" s="9" t="s">
        <v>2570</v>
      </c>
    </row>
    <row r="2066" spans="19:25">
      <c r="S2066" s="7"/>
      <c r="T2066" s="7"/>
      <c r="U2066" s="7"/>
      <c r="V2066" s="7"/>
      <c r="W2066" s="7"/>
      <c r="X2066" s="7"/>
      <c r="Y2066" s="9" t="s">
        <v>2571</v>
      </c>
    </row>
    <row r="2067" spans="19:25">
      <c r="S2067" s="7"/>
      <c r="T2067" s="7"/>
      <c r="U2067" s="7"/>
      <c r="V2067" s="7"/>
      <c r="W2067" s="7"/>
      <c r="X2067" s="7"/>
      <c r="Y2067" s="9" t="s">
        <v>2572</v>
      </c>
    </row>
    <row r="2068" spans="19:25">
      <c r="S2068" s="7"/>
      <c r="T2068" s="7"/>
      <c r="U2068" s="7"/>
      <c r="V2068" s="7"/>
      <c r="W2068" s="7"/>
      <c r="X2068" s="7"/>
      <c r="Y2068" s="9" t="s">
        <v>2573</v>
      </c>
    </row>
    <row r="2069" spans="19:25">
      <c r="S2069" s="7"/>
      <c r="T2069" s="7"/>
      <c r="U2069" s="7"/>
      <c r="V2069" s="7"/>
      <c r="W2069" s="7"/>
      <c r="X2069" s="7"/>
      <c r="Y2069" s="9" t="s">
        <v>2574</v>
      </c>
    </row>
    <row r="2070" spans="19:25">
      <c r="S2070" s="7"/>
      <c r="T2070" s="7"/>
      <c r="U2070" s="7"/>
      <c r="V2070" s="7"/>
      <c r="W2070" s="7"/>
      <c r="X2070" s="7"/>
      <c r="Y2070" s="9" t="s">
        <v>2575</v>
      </c>
    </row>
    <row r="2071" spans="19:25">
      <c r="S2071" s="7"/>
      <c r="T2071" s="7"/>
      <c r="U2071" s="7"/>
      <c r="V2071" s="7"/>
      <c r="W2071" s="7"/>
      <c r="X2071" s="7"/>
      <c r="Y2071" s="9" t="s">
        <v>2576</v>
      </c>
    </row>
    <row r="2072" spans="19:25">
      <c r="S2072" s="7"/>
      <c r="T2072" s="7"/>
      <c r="U2072" s="7"/>
      <c r="V2072" s="7"/>
      <c r="W2072" s="7"/>
      <c r="X2072" s="7"/>
      <c r="Y2072" s="9" t="s">
        <v>2577</v>
      </c>
    </row>
    <row r="2073" spans="19:25">
      <c r="S2073" s="7"/>
      <c r="T2073" s="7"/>
      <c r="U2073" s="7"/>
      <c r="V2073" s="7"/>
      <c r="W2073" s="7"/>
      <c r="X2073" s="7"/>
      <c r="Y2073" s="9" t="s">
        <v>2578</v>
      </c>
    </row>
    <row r="2074" spans="19:25">
      <c r="S2074" s="7"/>
      <c r="T2074" s="7"/>
      <c r="U2074" s="7"/>
      <c r="V2074" s="7"/>
      <c r="W2074" s="7"/>
      <c r="X2074" s="7"/>
      <c r="Y2074" s="9" t="s">
        <v>2579</v>
      </c>
    </row>
    <row r="2075" spans="19:25">
      <c r="S2075" s="7"/>
      <c r="T2075" s="7"/>
      <c r="U2075" s="7"/>
      <c r="V2075" s="7"/>
      <c r="W2075" s="7"/>
      <c r="X2075" s="7"/>
      <c r="Y2075" s="9" t="s">
        <v>2580</v>
      </c>
    </row>
    <row r="2076" spans="19:25">
      <c r="S2076" s="7"/>
      <c r="T2076" s="7"/>
      <c r="U2076" s="7"/>
      <c r="V2076" s="7"/>
      <c r="W2076" s="7"/>
      <c r="X2076" s="7"/>
      <c r="Y2076" s="9" t="s">
        <v>2581</v>
      </c>
    </row>
    <row r="2077" spans="19:25">
      <c r="S2077" s="7"/>
      <c r="T2077" s="7"/>
      <c r="U2077" s="7"/>
      <c r="V2077" s="7"/>
      <c r="W2077" s="7"/>
      <c r="X2077" s="7"/>
      <c r="Y2077" s="9" t="s">
        <v>2582</v>
      </c>
    </row>
    <row r="2078" spans="19:25">
      <c r="S2078" s="7"/>
      <c r="T2078" s="7"/>
      <c r="U2078" s="7"/>
      <c r="V2078" s="7"/>
      <c r="W2078" s="7"/>
      <c r="X2078" s="7"/>
      <c r="Y2078" s="9" t="s">
        <v>2583</v>
      </c>
    </row>
    <row r="2079" spans="19:25">
      <c r="S2079" s="7"/>
      <c r="T2079" s="7"/>
      <c r="U2079" s="7"/>
      <c r="V2079" s="7"/>
      <c r="W2079" s="7"/>
      <c r="X2079" s="7"/>
      <c r="Y2079" s="9" t="s">
        <v>2584</v>
      </c>
    </row>
    <row r="2080" spans="19:25">
      <c r="S2080" s="7"/>
      <c r="T2080" s="7"/>
      <c r="U2080" s="7"/>
      <c r="V2080" s="7"/>
      <c r="W2080" s="7"/>
      <c r="X2080" s="7"/>
      <c r="Y2080" s="9" t="s">
        <v>2585</v>
      </c>
    </row>
    <row r="2081" spans="19:25">
      <c r="S2081" s="7"/>
      <c r="T2081" s="7"/>
      <c r="U2081" s="7"/>
      <c r="V2081" s="7"/>
      <c r="W2081" s="7"/>
      <c r="X2081" s="7"/>
      <c r="Y2081" s="9" t="s">
        <v>2586</v>
      </c>
    </row>
    <row r="2082" spans="19:25">
      <c r="S2082" s="7"/>
      <c r="T2082" s="7"/>
      <c r="U2082" s="7"/>
      <c r="V2082" s="7"/>
      <c r="W2082" s="7"/>
      <c r="X2082" s="7"/>
      <c r="Y2082" s="9" t="s">
        <v>2587</v>
      </c>
    </row>
    <row r="2083" spans="19:25">
      <c r="S2083" s="7"/>
      <c r="T2083" s="7"/>
      <c r="U2083" s="7"/>
      <c r="V2083" s="7"/>
      <c r="W2083" s="7"/>
      <c r="X2083" s="7"/>
      <c r="Y2083" s="9" t="s">
        <v>2588</v>
      </c>
    </row>
    <row r="2084" spans="19:25">
      <c r="S2084" s="7"/>
      <c r="T2084" s="7"/>
      <c r="U2084" s="7"/>
      <c r="V2084" s="7"/>
      <c r="W2084" s="7"/>
      <c r="X2084" s="7"/>
      <c r="Y2084" s="9" t="s">
        <v>2589</v>
      </c>
    </row>
    <row r="2085" spans="19:25">
      <c r="S2085" s="7"/>
      <c r="T2085" s="7"/>
      <c r="U2085" s="7"/>
      <c r="V2085" s="7"/>
      <c r="W2085" s="7"/>
      <c r="X2085" s="7"/>
      <c r="Y2085" s="9" t="s">
        <v>2590</v>
      </c>
    </row>
    <row r="2086" spans="19:25">
      <c r="S2086" s="7"/>
      <c r="T2086" s="7"/>
      <c r="U2086" s="7"/>
      <c r="V2086" s="7"/>
      <c r="W2086" s="7"/>
      <c r="X2086" s="7"/>
      <c r="Y2086" s="9" t="s">
        <v>2591</v>
      </c>
    </row>
    <row r="2087" spans="19:25">
      <c r="S2087" s="7"/>
      <c r="T2087" s="7"/>
      <c r="U2087" s="7"/>
      <c r="V2087" s="7"/>
      <c r="W2087" s="7"/>
      <c r="X2087" s="7"/>
      <c r="Y2087" s="9" t="s">
        <v>2592</v>
      </c>
    </row>
    <row r="2088" spans="19:25">
      <c r="S2088" s="7"/>
      <c r="T2088" s="7"/>
      <c r="U2088" s="7"/>
      <c r="V2088" s="7"/>
      <c r="W2088" s="7"/>
      <c r="X2088" s="7"/>
      <c r="Y2088" s="9" t="s">
        <v>2593</v>
      </c>
    </row>
    <row r="2089" spans="19:25">
      <c r="S2089" s="7"/>
      <c r="T2089" s="7"/>
      <c r="U2089" s="7"/>
      <c r="V2089" s="7"/>
      <c r="W2089" s="7"/>
      <c r="X2089" s="7"/>
      <c r="Y2089" s="9" t="s">
        <v>2594</v>
      </c>
    </row>
    <row r="2090" spans="19:25">
      <c r="S2090" s="7"/>
      <c r="T2090" s="7"/>
      <c r="U2090" s="7"/>
      <c r="V2090" s="7"/>
      <c r="W2090" s="7"/>
      <c r="X2090" s="7"/>
      <c r="Y2090" s="9" t="s">
        <v>2595</v>
      </c>
    </row>
    <row r="2091" spans="19:25">
      <c r="S2091" s="7"/>
      <c r="T2091" s="7"/>
      <c r="U2091" s="7"/>
      <c r="V2091" s="7"/>
      <c r="W2091" s="7"/>
      <c r="X2091" s="7"/>
      <c r="Y2091" s="9" t="s">
        <v>2596</v>
      </c>
    </row>
    <row r="2092" spans="19:25">
      <c r="S2092" s="7"/>
      <c r="T2092" s="7"/>
      <c r="U2092" s="7"/>
      <c r="V2092" s="7"/>
      <c r="W2092" s="7"/>
      <c r="X2092" s="7"/>
      <c r="Y2092" s="9" t="s">
        <v>2597</v>
      </c>
    </row>
    <row r="2093" spans="19:25">
      <c r="S2093" s="7"/>
      <c r="T2093" s="7"/>
      <c r="U2093" s="7"/>
      <c r="V2093" s="7"/>
      <c r="W2093" s="7"/>
      <c r="X2093" s="7"/>
      <c r="Y2093" s="9" t="s">
        <v>2598</v>
      </c>
    </row>
    <row r="2094" spans="19:25">
      <c r="S2094" s="7"/>
      <c r="T2094" s="7"/>
      <c r="U2094" s="7"/>
      <c r="V2094" s="7"/>
      <c r="W2094" s="7"/>
      <c r="X2094" s="7"/>
      <c r="Y2094" s="9" t="s">
        <v>2599</v>
      </c>
    </row>
    <row r="2095" spans="19:25">
      <c r="S2095" s="7"/>
      <c r="T2095" s="7"/>
      <c r="U2095" s="7"/>
      <c r="V2095" s="7"/>
      <c r="W2095" s="7"/>
      <c r="X2095" s="7"/>
      <c r="Y2095" s="9" t="s">
        <v>2600</v>
      </c>
    </row>
    <row r="2096" spans="19:25">
      <c r="S2096" s="7"/>
      <c r="T2096" s="7"/>
      <c r="U2096" s="7"/>
      <c r="V2096" s="7"/>
      <c r="W2096" s="7"/>
      <c r="X2096" s="7"/>
      <c r="Y2096" s="9" t="s">
        <v>2601</v>
      </c>
    </row>
    <row r="2097" spans="19:25">
      <c r="S2097" s="7"/>
      <c r="T2097" s="7"/>
      <c r="U2097" s="7"/>
      <c r="V2097" s="7"/>
      <c r="W2097" s="7"/>
      <c r="X2097" s="7"/>
      <c r="Y2097" s="9" t="s">
        <v>2602</v>
      </c>
    </row>
    <row r="2098" spans="19:25">
      <c r="S2098" s="7"/>
      <c r="T2098" s="7"/>
      <c r="U2098" s="7"/>
      <c r="V2098" s="7"/>
      <c r="W2098" s="7"/>
      <c r="X2098" s="7"/>
      <c r="Y2098" s="9" t="s">
        <v>2603</v>
      </c>
    </row>
    <row r="2099" spans="19:25">
      <c r="S2099" s="7"/>
      <c r="T2099" s="7"/>
      <c r="U2099" s="7"/>
      <c r="V2099" s="7"/>
      <c r="W2099" s="7"/>
      <c r="X2099" s="7"/>
      <c r="Y2099" s="9" t="s">
        <v>2604</v>
      </c>
    </row>
    <row r="2100" spans="19:25">
      <c r="S2100" s="7"/>
      <c r="T2100" s="7"/>
      <c r="U2100" s="7"/>
      <c r="V2100" s="7"/>
      <c r="W2100" s="7"/>
      <c r="X2100" s="7"/>
      <c r="Y2100" s="9" t="s">
        <v>2605</v>
      </c>
    </row>
    <row r="2101" spans="19:25">
      <c r="S2101" s="7"/>
      <c r="T2101" s="7"/>
      <c r="U2101" s="7"/>
      <c r="V2101" s="7"/>
      <c r="W2101" s="7"/>
      <c r="X2101" s="7"/>
      <c r="Y2101" s="9" t="s">
        <v>2606</v>
      </c>
    </row>
    <row r="2102" spans="19:25">
      <c r="S2102" s="7"/>
      <c r="T2102" s="7"/>
      <c r="U2102" s="7"/>
      <c r="V2102" s="7"/>
      <c r="W2102" s="7"/>
      <c r="X2102" s="7"/>
      <c r="Y2102" s="9" t="s">
        <v>2607</v>
      </c>
    </row>
    <row r="2103" spans="19:25">
      <c r="S2103" s="7"/>
      <c r="T2103" s="7"/>
      <c r="U2103" s="7"/>
      <c r="V2103" s="7"/>
      <c r="W2103" s="7"/>
      <c r="X2103" s="7"/>
      <c r="Y2103" s="9" t="s">
        <v>2608</v>
      </c>
    </row>
    <row r="2104" spans="19:25">
      <c r="S2104" s="7"/>
      <c r="T2104" s="7"/>
      <c r="U2104" s="7"/>
      <c r="V2104" s="7"/>
      <c r="W2104" s="7"/>
      <c r="X2104" s="7"/>
      <c r="Y2104" s="9" t="s">
        <v>2609</v>
      </c>
    </row>
    <row r="2105" spans="19:25">
      <c r="S2105" s="7"/>
      <c r="T2105" s="7"/>
      <c r="U2105" s="7"/>
      <c r="V2105" s="7"/>
      <c r="W2105" s="7"/>
      <c r="X2105" s="7"/>
      <c r="Y2105" s="9" t="s">
        <v>2610</v>
      </c>
    </row>
    <row r="2106" spans="19:25">
      <c r="S2106" s="7"/>
      <c r="T2106" s="7"/>
      <c r="U2106" s="7"/>
      <c r="V2106" s="7"/>
      <c r="W2106" s="7"/>
      <c r="X2106" s="7"/>
      <c r="Y2106" s="9" t="s">
        <v>2611</v>
      </c>
    </row>
    <row r="2107" spans="19:25">
      <c r="S2107" s="7"/>
      <c r="T2107" s="7"/>
      <c r="U2107" s="7"/>
      <c r="V2107" s="7"/>
      <c r="W2107" s="7"/>
      <c r="X2107" s="7"/>
      <c r="Y2107" s="9" t="s">
        <v>2612</v>
      </c>
    </row>
    <row r="2108" spans="19:25">
      <c r="S2108" s="7"/>
      <c r="T2108" s="7"/>
      <c r="U2108" s="7"/>
      <c r="V2108" s="7"/>
      <c r="W2108" s="7"/>
      <c r="X2108" s="7"/>
      <c r="Y2108" s="9" t="s">
        <v>2613</v>
      </c>
    </row>
    <row r="2109" spans="19:25">
      <c r="S2109" s="7"/>
      <c r="T2109" s="7"/>
      <c r="U2109" s="7"/>
      <c r="V2109" s="7"/>
      <c r="W2109" s="7"/>
      <c r="X2109" s="7"/>
      <c r="Y2109" s="9" t="s">
        <v>2614</v>
      </c>
    </row>
    <row r="2110" spans="19:25">
      <c r="S2110" s="7"/>
      <c r="T2110" s="7"/>
      <c r="U2110" s="7"/>
      <c r="V2110" s="7"/>
      <c r="W2110" s="7"/>
      <c r="X2110" s="7"/>
      <c r="Y2110" s="9" t="s">
        <v>2615</v>
      </c>
    </row>
    <row r="2111" spans="19:25">
      <c r="S2111" s="7"/>
      <c r="T2111" s="7"/>
      <c r="U2111" s="7"/>
      <c r="V2111" s="7"/>
      <c r="W2111" s="7"/>
      <c r="X2111" s="7"/>
      <c r="Y2111" s="9" t="s">
        <v>2616</v>
      </c>
    </row>
    <row r="2112" spans="19:25">
      <c r="S2112" s="7"/>
      <c r="T2112" s="7"/>
      <c r="U2112" s="7"/>
      <c r="V2112" s="7"/>
      <c r="W2112" s="7"/>
      <c r="X2112" s="7"/>
      <c r="Y2112" s="9" t="s">
        <v>2617</v>
      </c>
    </row>
    <row r="2113" spans="19:25">
      <c r="S2113" s="7"/>
      <c r="T2113" s="7"/>
      <c r="U2113" s="7"/>
      <c r="V2113" s="7"/>
      <c r="W2113" s="7"/>
      <c r="X2113" s="7"/>
      <c r="Y2113" s="9" t="s">
        <v>2618</v>
      </c>
    </row>
    <row r="2114" spans="19:25">
      <c r="S2114" s="7"/>
      <c r="T2114" s="7"/>
      <c r="U2114" s="7"/>
      <c r="V2114" s="7"/>
      <c r="W2114" s="7"/>
      <c r="X2114" s="7"/>
      <c r="Y2114" s="9" t="s">
        <v>2619</v>
      </c>
    </row>
    <row r="2115" spans="19:25">
      <c r="S2115" s="7"/>
      <c r="T2115" s="7"/>
      <c r="U2115" s="7"/>
      <c r="V2115" s="7"/>
      <c r="W2115" s="7"/>
      <c r="X2115" s="7"/>
      <c r="Y2115" s="9" t="s">
        <v>2620</v>
      </c>
    </row>
    <row r="2116" spans="19:25">
      <c r="S2116" s="7"/>
      <c r="T2116" s="7"/>
      <c r="U2116" s="7"/>
      <c r="V2116" s="7"/>
      <c r="W2116" s="7"/>
      <c r="X2116" s="7"/>
      <c r="Y2116" s="9" t="s">
        <v>2621</v>
      </c>
    </row>
    <row r="2117" spans="19:25">
      <c r="S2117" s="7"/>
      <c r="T2117" s="7"/>
      <c r="U2117" s="7"/>
      <c r="V2117" s="7"/>
      <c r="W2117" s="7"/>
      <c r="X2117" s="7"/>
      <c r="Y2117" s="9" t="s">
        <v>2622</v>
      </c>
    </row>
    <row r="2118" spans="19:25">
      <c r="S2118" s="7"/>
      <c r="T2118" s="7"/>
      <c r="U2118" s="7"/>
      <c r="V2118" s="7"/>
      <c r="W2118" s="7"/>
      <c r="X2118" s="7"/>
      <c r="Y2118" s="9" t="s">
        <v>2623</v>
      </c>
    </row>
    <row r="2119" spans="19:25">
      <c r="S2119" s="7"/>
      <c r="T2119" s="7"/>
      <c r="U2119" s="7"/>
      <c r="V2119" s="7"/>
      <c r="W2119" s="7"/>
      <c r="X2119" s="7"/>
      <c r="Y2119" s="9" t="s">
        <v>2624</v>
      </c>
    </row>
    <row r="2120" spans="19:25">
      <c r="S2120" s="7"/>
      <c r="T2120" s="7"/>
      <c r="U2120" s="7"/>
      <c r="V2120" s="7"/>
      <c r="W2120" s="7"/>
      <c r="X2120" s="7"/>
      <c r="Y2120" s="9" t="s">
        <v>2625</v>
      </c>
    </row>
    <row r="2121" spans="19:25">
      <c r="S2121" s="7"/>
      <c r="T2121" s="7"/>
      <c r="U2121" s="7"/>
      <c r="V2121" s="7"/>
      <c r="W2121" s="7"/>
      <c r="X2121" s="7"/>
      <c r="Y2121" s="9" t="s">
        <v>2626</v>
      </c>
    </row>
    <row r="2122" spans="19:25">
      <c r="S2122" s="7"/>
      <c r="T2122" s="7"/>
      <c r="U2122" s="7"/>
      <c r="V2122" s="7"/>
      <c r="W2122" s="7"/>
      <c r="X2122" s="7"/>
      <c r="Y2122" s="9" t="s">
        <v>2627</v>
      </c>
    </row>
    <row r="2123" spans="19:25">
      <c r="S2123" s="7"/>
      <c r="T2123" s="7"/>
      <c r="U2123" s="7"/>
      <c r="V2123" s="7"/>
      <c r="W2123" s="7"/>
      <c r="X2123" s="7"/>
      <c r="Y2123" s="9" t="s">
        <v>2628</v>
      </c>
    </row>
    <row r="2124" spans="19:25">
      <c r="S2124" s="7"/>
      <c r="T2124" s="7"/>
      <c r="U2124" s="7"/>
      <c r="V2124" s="7"/>
      <c r="W2124" s="7"/>
      <c r="X2124" s="7"/>
      <c r="Y2124" s="9" t="s">
        <v>2629</v>
      </c>
    </row>
    <row r="2125" spans="19:25">
      <c r="S2125" s="7"/>
      <c r="T2125" s="7"/>
      <c r="U2125" s="7"/>
      <c r="V2125" s="7"/>
      <c r="W2125" s="7"/>
      <c r="X2125" s="7"/>
      <c r="Y2125" s="9" t="s">
        <v>2630</v>
      </c>
    </row>
    <row r="2126" spans="19:25">
      <c r="S2126" s="7"/>
      <c r="T2126" s="7"/>
      <c r="U2126" s="7"/>
      <c r="V2126" s="7"/>
      <c r="W2126" s="7"/>
      <c r="X2126" s="7"/>
      <c r="Y2126" s="9" t="s">
        <v>2631</v>
      </c>
    </row>
    <row r="2127" spans="19:25">
      <c r="S2127" s="7"/>
      <c r="T2127" s="7"/>
      <c r="U2127" s="7"/>
      <c r="V2127" s="7"/>
      <c r="W2127" s="7"/>
      <c r="X2127" s="7"/>
      <c r="Y2127" s="9" t="s">
        <v>2632</v>
      </c>
    </row>
    <row r="2128" spans="19:25">
      <c r="S2128" s="7"/>
      <c r="T2128" s="7"/>
      <c r="U2128" s="7"/>
      <c r="V2128" s="7"/>
      <c r="W2128" s="7"/>
      <c r="X2128" s="7"/>
      <c r="Y2128" s="9" t="s">
        <v>2633</v>
      </c>
    </row>
    <row r="2129" spans="19:25">
      <c r="S2129" s="7"/>
      <c r="T2129" s="7"/>
      <c r="U2129" s="7"/>
      <c r="V2129" s="7"/>
      <c r="W2129" s="7"/>
      <c r="X2129" s="7"/>
      <c r="Y2129" s="9" t="s">
        <v>2634</v>
      </c>
    </row>
    <row r="2130" spans="19:25">
      <c r="S2130" s="7"/>
      <c r="T2130" s="7"/>
      <c r="U2130" s="7"/>
      <c r="V2130" s="7"/>
      <c r="W2130" s="7"/>
      <c r="X2130" s="7"/>
      <c r="Y2130" s="9" t="s">
        <v>2635</v>
      </c>
    </row>
    <row r="2131" spans="19:25">
      <c r="S2131" s="7"/>
      <c r="T2131" s="7"/>
      <c r="U2131" s="7"/>
      <c r="V2131" s="7"/>
      <c r="W2131" s="7"/>
      <c r="X2131" s="7"/>
      <c r="Y2131" s="9" t="s">
        <v>2636</v>
      </c>
    </row>
    <row r="2132" spans="19:25">
      <c r="S2132" s="7"/>
      <c r="T2132" s="7"/>
      <c r="U2132" s="7"/>
      <c r="V2132" s="7"/>
      <c r="W2132" s="7"/>
      <c r="X2132" s="7"/>
      <c r="Y2132" s="9" t="s">
        <v>2637</v>
      </c>
    </row>
    <row r="2133" spans="19:25">
      <c r="S2133" s="7"/>
      <c r="T2133" s="7"/>
      <c r="U2133" s="7"/>
      <c r="V2133" s="7"/>
      <c r="W2133" s="7"/>
      <c r="X2133" s="7"/>
      <c r="Y2133" s="9" t="s">
        <v>2638</v>
      </c>
    </row>
    <row r="2134" spans="19:25">
      <c r="S2134" s="7"/>
      <c r="T2134" s="7"/>
      <c r="U2134" s="7"/>
      <c r="V2134" s="7"/>
      <c r="W2134" s="7"/>
      <c r="X2134" s="7"/>
      <c r="Y2134" s="9" t="s">
        <v>2639</v>
      </c>
    </row>
    <row r="2135" spans="19:25">
      <c r="S2135" s="7"/>
      <c r="T2135" s="7"/>
      <c r="U2135" s="7"/>
      <c r="V2135" s="7"/>
      <c r="W2135" s="7"/>
      <c r="X2135" s="7"/>
      <c r="Y2135" s="9" t="s">
        <v>2640</v>
      </c>
    </row>
    <row r="2136" spans="19:25">
      <c r="S2136" s="7"/>
      <c r="T2136" s="7"/>
      <c r="U2136" s="7"/>
      <c r="V2136" s="7"/>
      <c r="W2136" s="7"/>
      <c r="X2136" s="7"/>
      <c r="Y2136" s="9" t="s">
        <v>2641</v>
      </c>
    </row>
    <row r="2137" spans="19:25">
      <c r="S2137" s="7"/>
      <c r="T2137" s="7"/>
      <c r="U2137" s="7"/>
      <c r="V2137" s="7"/>
      <c r="W2137" s="7"/>
      <c r="X2137" s="7"/>
      <c r="Y2137" s="9" t="s">
        <v>2642</v>
      </c>
    </row>
    <row r="2138" spans="19:25">
      <c r="S2138" s="7"/>
      <c r="T2138" s="7"/>
      <c r="U2138" s="7"/>
      <c r="V2138" s="7"/>
      <c r="W2138" s="7"/>
      <c r="X2138" s="7"/>
      <c r="Y2138" s="9" t="s">
        <v>2643</v>
      </c>
    </row>
    <row r="2139" spans="19:25">
      <c r="S2139" s="7"/>
      <c r="T2139" s="7"/>
      <c r="U2139" s="7"/>
      <c r="V2139" s="7"/>
      <c r="W2139" s="7"/>
      <c r="X2139" s="7"/>
      <c r="Y2139" s="9" t="s">
        <v>2644</v>
      </c>
    </row>
    <row r="2140" spans="19:25">
      <c r="S2140" s="7"/>
      <c r="T2140" s="7"/>
      <c r="U2140" s="7"/>
      <c r="V2140" s="7"/>
      <c r="W2140" s="7"/>
      <c r="X2140" s="7"/>
      <c r="Y2140" s="9" t="s">
        <v>2645</v>
      </c>
    </row>
    <row r="2141" spans="19:25">
      <c r="S2141" s="7"/>
      <c r="T2141" s="7"/>
      <c r="U2141" s="7"/>
      <c r="V2141" s="7"/>
      <c r="W2141" s="7"/>
      <c r="X2141" s="7"/>
      <c r="Y2141" s="9" t="s">
        <v>2646</v>
      </c>
    </row>
    <row r="2142" spans="19:25">
      <c r="S2142" s="7"/>
      <c r="T2142" s="7"/>
      <c r="U2142" s="7"/>
      <c r="V2142" s="7"/>
      <c r="W2142" s="7"/>
      <c r="X2142" s="7"/>
      <c r="Y2142" s="9" t="s">
        <v>2647</v>
      </c>
    </row>
    <row r="2143" spans="19:25">
      <c r="S2143" s="7"/>
      <c r="T2143" s="7"/>
      <c r="U2143" s="7"/>
      <c r="V2143" s="7"/>
      <c r="W2143" s="7"/>
      <c r="X2143" s="7"/>
      <c r="Y2143" s="9" t="s">
        <v>2648</v>
      </c>
    </row>
    <row r="2144" spans="19:25">
      <c r="S2144" s="7"/>
      <c r="T2144" s="7"/>
      <c r="U2144" s="7"/>
      <c r="V2144" s="7"/>
      <c r="W2144" s="7"/>
      <c r="X2144" s="7"/>
      <c r="Y2144" s="9" t="s">
        <v>2649</v>
      </c>
    </row>
    <row r="2145" spans="19:25">
      <c r="S2145" s="7"/>
      <c r="T2145" s="7"/>
      <c r="U2145" s="7"/>
      <c r="V2145" s="7"/>
      <c r="W2145" s="7"/>
      <c r="X2145" s="7"/>
      <c r="Y2145" s="9" t="s">
        <v>2650</v>
      </c>
    </row>
    <row r="2146" spans="19:25">
      <c r="S2146" s="7"/>
      <c r="T2146" s="7"/>
      <c r="U2146" s="7"/>
      <c r="V2146" s="7"/>
      <c r="W2146" s="7"/>
      <c r="X2146" s="7"/>
      <c r="Y2146" s="9" t="s">
        <v>2651</v>
      </c>
    </row>
    <row r="2147" spans="19:25">
      <c r="S2147" s="7"/>
      <c r="T2147" s="7"/>
      <c r="U2147" s="7"/>
      <c r="V2147" s="7"/>
      <c r="W2147" s="7"/>
      <c r="X2147" s="7"/>
      <c r="Y2147" s="9" t="s">
        <v>2652</v>
      </c>
    </row>
    <row r="2148" spans="19:25">
      <c r="S2148" s="7"/>
      <c r="T2148" s="7"/>
      <c r="U2148" s="7"/>
      <c r="V2148" s="7"/>
      <c r="W2148" s="7"/>
      <c r="X2148" s="7"/>
      <c r="Y2148" s="9" t="s">
        <v>2653</v>
      </c>
    </row>
    <row r="2149" spans="19:25">
      <c r="S2149" s="7"/>
      <c r="T2149" s="7"/>
      <c r="U2149" s="7"/>
      <c r="V2149" s="7"/>
      <c r="W2149" s="7"/>
      <c r="X2149" s="7"/>
      <c r="Y2149" s="9" t="s">
        <v>2654</v>
      </c>
    </row>
    <row r="2150" spans="19:25">
      <c r="S2150" s="7"/>
      <c r="T2150" s="7"/>
      <c r="U2150" s="7"/>
      <c r="V2150" s="7"/>
      <c r="W2150" s="7"/>
      <c r="X2150" s="7"/>
      <c r="Y2150" s="9" t="s">
        <v>2655</v>
      </c>
    </row>
    <row r="2151" spans="19:25">
      <c r="S2151" s="7"/>
      <c r="T2151" s="7"/>
      <c r="U2151" s="7"/>
      <c r="V2151" s="7"/>
      <c r="W2151" s="7"/>
      <c r="X2151" s="7"/>
      <c r="Y2151" s="9" t="s">
        <v>2656</v>
      </c>
    </row>
    <row r="2152" spans="19:25">
      <c r="S2152" s="7"/>
      <c r="T2152" s="7"/>
      <c r="U2152" s="7"/>
      <c r="V2152" s="7"/>
      <c r="W2152" s="7"/>
      <c r="X2152" s="7"/>
      <c r="Y2152" s="9" t="s">
        <v>2657</v>
      </c>
    </row>
    <row r="2153" spans="19:25">
      <c r="S2153" s="7"/>
      <c r="T2153" s="7"/>
      <c r="U2153" s="7"/>
      <c r="V2153" s="7"/>
      <c r="W2153" s="7"/>
      <c r="X2153" s="7"/>
      <c r="Y2153" s="9" t="s">
        <v>2658</v>
      </c>
    </row>
    <row r="2154" spans="19:25">
      <c r="S2154" s="7"/>
      <c r="T2154" s="7"/>
      <c r="U2154" s="7"/>
      <c r="V2154" s="7"/>
      <c r="W2154" s="7"/>
      <c r="X2154" s="7"/>
      <c r="Y2154" s="9" t="s">
        <v>2659</v>
      </c>
    </row>
    <row r="2155" spans="19:25">
      <c r="S2155" s="7"/>
      <c r="T2155" s="7"/>
      <c r="U2155" s="7"/>
      <c r="V2155" s="7"/>
      <c r="W2155" s="7"/>
      <c r="X2155" s="7"/>
      <c r="Y2155" s="9" t="s">
        <v>2660</v>
      </c>
    </row>
    <row r="2156" spans="19:25">
      <c r="S2156" s="7"/>
      <c r="T2156" s="7"/>
      <c r="U2156" s="7"/>
      <c r="V2156" s="7"/>
      <c r="W2156" s="7"/>
      <c r="X2156" s="7"/>
      <c r="Y2156" s="9" t="s">
        <v>2661</v>
      </c>
    </row>
    <row r="2157" spans="19:25">
      <c r="S2157" s="7"/>
      <c r="T2157" s="7"/>
      <c r="U2157" s="7"/>
      <c r="V2157" s="7"/>
      <c r="W2157" s="7"/>
      <c r="X2157" s="7"/>
      <c r="Y2157" s="9" t="s">
        <v>2662</v>
      </c>
    </row>
    <row r="2158" spans="19:25">
      <c r="S2158" s="7"/>
      <c r="T2158" s="7"/>
      <c r="U2158" s="7"/>
      <c r="V2158" s="7"/>
      <c r="W2158" s="7"/>
      <c r="X2158" s="7"/>
      <c r="Y2158" s="9" t="s">
        <v>2663</v>
      </c>
    </row>
    <row r="2159" spans="19:25">
      <c r="S2159" s="7"/>
      <c r="T2159" s="7"/>
      <c r="U2159" s="7"/>
      <c r="V2159" s="7"/>
      <c r="W2159" s="7"/>
      <c r="X2159" s="7"/>
      <c r="Y2159" s="9" t="s">
        <v>2664</v>
      </c>
    </row>
    <row r="2160" spans="19:25">
      <c r="S2160" s="7"/>
      <c r="T2160" s="7"/>
      <c r="U2160" s="7"/>
      <c r="V2160" s="7"/>
      <c r="W2160" s="7"/>
      <c r="X2160" s="7"/>
      <c r="Y2160" s="9" t="s">
        <v>2665</v>
      </c>
    </row>
    <row r="2161" spans="19:25">
      <c r="S2161" s="7"/>
      <c r="T2161" s="7"/>
      <c r="U2161" s="7"/>
      <c r="V2161" s="7"/>
      <c r="W2161" s="7"/>
      <c r="X2161" s="7"/>
      <c r="Y2161" s="9" t="s">
        <v>2666</v>
      </c>
    </row>
    <row r="2162" spans="19:25">
      <c r="S2162" s="7"/>
      <c r="T2162" s="7"/>
      <c r="U2162" s="7"/>
      <c r="V2162" s="7"/>
      <c r="W2162" s="7"/>
      <c r="X2162" s="7"/>
      <c r="Y2162" s="9" t="s">
        <v>2667</v>
      </c>
    </row>
    <row r="2163" spans="19:25">
      <c r="S2163" s="7"/>
      <c r="T2163" s="7"/>
      <c r="U2163" s="7"/>
      <c r="V2163" s="7"/>
      <c r="W2163" s="7"/>
      <c r="X2163" s="7"/>
      <c r="Y2163" s="9" t="s">
        <v>2668</v>
      </c>
    </row>
    <row r="2164" spans="19:25">
      <c r="S2164" s="7"/>
      <c r="T2164" s="7"/>
      <c r="U2164" s="7"/>
      <c r="V2164" s="7"/>
      <c r="W2164" s="7"/>
      <c r="X2164" s="7"/>
      <c r="Y2164" s="9" t="s">
        <v>2669</v>
      </c>
    </row>
    <row r="2165" spans="19:25">
      <c r="S2165" s="7"/>
      <c r="T2165" s="7"/>
      <c r="U2165" s="7"/>
      <c r="V2165" s="7"/>
      <c r="W2165" s="7"/>
      <c r="X2165" s="7"/>
      <c r="Y2165" s="9" t="s">
        <v>2670</v>
      </c>
    </row>
    <row r="2166" spans="19:25">
      <c r="S2166" s="7"/>
      <c r="T2166" s="7"/>
      <c r="U2166" s="7"/>
      <c r="V2166" s="7"/>
      <c r="W2166" s="7"/>
      <c r="X2166" s="7"/>
      <c r="Y2166" s="9" t="s">
        <v>2671</v>
      </c>
    </row>
    <row r="2167" spans="19:25">
      <c r="S2167" s="7"/>
      <c r="T2167" s="7"/>
      <c r="U2167" s="7"/>
      <c r="V2167" s="7"/>
      <c r="W2167" s="7"/>
      <c r="X2167" s="7"/>
      <c r="Y2167" s="9" t="s">
        <v>2672</v>
      </c>
    </row>
    <row r="2168" spans="19:25">
      <c r="S2168" s="7"/>
      <c r="T2168" s="7"/>
      <c r="U2168" s="7"/>
      <c r="V2168" s="7"/>
      <c r="W2168" s="7"/>
      <c r="X2168" s="7"/>
      <c r="Y2168" s="9" t="s">
        <v>2673</v>
      </c>
    </row>
    <row r="2169" spans="19:25">
      <c r="S2169" s="7"/>
      <c r="T2169" s="7"/>
      <c r="U2169" s="7"/>
      <c r="V2169" s="7"/>
      <c r="W2169" s="7"/>
      <c r="X2169" s="7"/>
      <c r="Y2169" s="9" t="s">
        <v>2674</v>
      </c>
    </row>
    <row r="2170" spans="19:25">
      <c r="S2170" s="7"/>
      <c r="T2170" s="7"/>
      <c r="U2170" s="7"/>
      <c r="V2170" s="7"/>
      <c r="W2170" s="7"/>
      <c r="X2170" s="7"/>
      <c r="Y2170" s="9" t="s">
        <v>2675</v>
      </c>
    </row>
    <row r="2171" spans="19:25">
      <c r="S2171" s="7"/>
      <c r="T2171" s="7"/>
      <c r="U2171" s="7"/>
      <c r="V2171" s="7"/>
      <c r="W2171" s="7"/>
      <c r="X2171" s="7"/>
      <c r="Y2171" s="9" t="s">
        <v>2676</v>
      </c>
    </row>
    <row r="2172" spans="19:25">
      <c r="S2172" s="7"/>
      <c r="T2172" s="7"/>
      <c r="U2172" s="7"/>
      <c r="V2172" s="7"/>
      <c r="W2172" s="7"/>
      <c r="X2172" s="7"/>
      <c r="Y2172" s="9" t="s">
        <v>2677</v>
      </c>
    </row>
    <row r="2173" spans="19:25">
      <c r="S2173" s="7"/>
      <c r="T2173" s="7"/>
      <c r="U2173" s="7"/>
      <c r="V2173" s="7"/>
      <c r="W2173" s="7"/>
      <c r="X2173" s="7"/>
      <c r="Y2173" s="9" t="s">
        <v>2678</v>
      </c>
    </row>
    <row r="2174" spans="19:25">
      <c r="S2174" s="7"/>
      <c r="T2174" s="7"/>
      <c r="U2174" s="7"/>
      <c r="V2174" s="7"/>
      <c r="W2174" s="7"/>
      <c r="X2174" s="7"/>
      <c r="Y2174" s="9" t="s">
        <v>2679</v>
      </c>
    </row>
    <row r="2175" spans="19:25">
      <c r="S2175" s="7"/>
      <c r="T2175" s="7"/>
      <c r="U2175" s="7"/>
      <c r="V2175" s="7"/>
      <c r="W2175" s="7"/>
      <c r="X2175" s="7"/>
      <c r="Y2175" s="9" t="s">
        <v>2680</v>
      </c>
    </row>
    <row r="2176" spans="19:25">
      <c r="S2176" s="7"/>
      <c r="T2176" s="7"/>
      <c r="U2176" s="7"/>
      <c r="V2176" s="7"/>
      <c r="W2176" s="7"/>
      <c r="X2176" s="7"/>
      <c r="Y2176" s="9" t="s">
        <v>2681</v>
      </c>
    </row>
    <row r="2177" spans="19:25">
      <c r="S2177" s="7"/>
      <c r="T2177" s="7"/>
      <c r="U2177" s="7"/>
      <c r="V2177" s="7"/>
      <c r="W2177" s="7"/>
      <c r="X2177" s="7"/>
      <c r="Y2177" s="9" t="s">
        <v>2682</v>
      </c>
    </row>
    <row r="2178" spans="19:25">
      <c r="S2178" s="7"/>
      <c r="T2178" s="7"/>
      <c r="U2178" s="7"/>
      <c r="V2178" s="7"/>
      <c r="W2178" s="7"/>
      <c r="X2178" s="7"/>
      <c r="Y2178" s="9" t="s">
        <v>2683</v>
      </c>
    </row>
    <row r="2179" spans="19:25">
      <c r="S2179" s="7"/>
      <c r="T2179" s="7"/>
      <c r="U2179" s="7"/>
      <c r="V2179" s="7"/>
      <c r="W2179" s="7"/>
      <c r="X2179" s="7"/>
      <c r="Y2179" s="9" t="s">
        <v>2684</v>
      </c>
    </row>
    <row r="2180" spans="19:25">
      <c r="S2180" s="7"/>
      <c r="T2180" s="7"/>
      <c r="U2180" s="7"/>
      <c r="V2180" s="7"/>
      <c r="W2180" s="7"/>
      <c r="X2180" s="7"/>
      <c r="Y2180" s="9" t="s">
        <v>2685</v>
      </c>
    </row>
    <row r="2181" spans="19:25">
      <c r="S2181" s="7"/>
      <c r="T2181" s="7"/>
      <c r="U2181" s="7"/>
      <c r="V2181" s="7"/>
      <c r="W2181" s="7"/>
      <c r="X2181" s="7"/>
      <c r="Y2181" s="9" t="s">
        <v>2686</v>
      </c>
    </row>
    <row r="2182" spans="19:25">
      <c r="S2182" s="7"/>
      <c r="T2182" s="7"/>
      <c r="U2182" s="7"/>
      <c r="V2182" s="7"/>
      <c r="W2182" s="7"/>
      <c r="X2182" s="7"/>
      <c r="Y2182" s="9" t="s">
        <v>2687</v>
      </c>
    </row>
    <row r="2183" spans="19:25">
      <c r="S2183" s="7"/>
      <c r="T2183" s="7"/>
      <c r="U2183" s="7"/>
      <c r="V2183" s="7"/>
      <c r="W2183" s="7"/>
      <c r="X2183" s="7"/>
      <c r="Y2183" s="9" t="s">
        <v>2688</v>
      </c>
    </row>
    <row r="2184" spans="19:25">
      <c r="S2184" s="7"/>
      <c r="T2184" s="7"/>
      <c r="U2184" s="7"/>
      <c r="V2184" s="7"/>
      <c r="W2184" s="7"/>
      <c r="X2184" s="7"/>
      <c r="Y2184" s="9" t="s">
        <v>2689</v>
      </c>
    </row>
    <row r="2185" spans="19:25">
      <c r="S2185" s="7"/>
      <c r="T2185" s="7"/>
      <c r="U2185" s="7"/>
      <c r="V2185" s="7"/>
      <c r="W2185" s="7"/>
      <c r="X2185" s="7"/>
      <c r="Y2185" s="9" t="s">
        <v>2690</v>
      </c>
    </row>
    <row r="2186" spans="19:25">
      <c r="S2186" s="7"/>
      <c r="T2186" s="7"/>
      <c r="U2186" s="7"/>
      <c r="V2186" s="7"/>
      <c r="W2186" s="7"/>
      <c r="X2186" s="7"/>
      <c r="Y2186" s="9" t="s">
        <v>2691</v>
      </c>
    </row>
    <row r="2187" spans="19:25">
      <c r="S2187" s="7"/>
      <c r="T2187" s="7"/>
      <c r="U2187" s="7"/>
      <c r="V2187" s="7"/>
      <c r="W2187" s="7"/>
      <c r="X2187" s="7"/>
      <c r="Y2187" s="9" t="s">
        <v>2692</v>
      </c>
    </row>
    <row r="2188" spans="19:25">
      <c r="S2188" s="7"/>
      <c r="T2188" s="7"/>
      <c r="U2188" s="7"/>
      <c r="V2188" s="7"/>
      <c r="W2188" s="7"/>
      <c r="X2188" s="7"/>
      <c r="Y2188" s="9" t="s">
        <v>2693</v>
      </c>
    </row>
    <row r="2189" spans="19:25">
      <c r="S2189" s="7"/>
      <c r="T2189" s="7"/>
      <c r="U2189" s="7"/>
      <c r="V2189" s="7"/>
      <c r="W2189" s="7"/>
      <c r="X2189" s="7"/>
      <c r="Y2189" s="9" t="s">
        <v>2694</v>
      </c>
    </row>
    <row r="2190" spans="19:25">
      <c r="S2190" s="7"/>
      <c r="T2190" s="7"/>
      <c r="U2190" s="7"/>
      <c r="V2190" s="7"/>
      <c r="W2190" s="7"/>
      <c r="X2190" s="7"/>
      <c r="Y2190" s="9" t="s">
        <v>2695</v>
      </c>
    </row>
    <row r="2191" spans="19:25">
      <c r="S2191" s="7"/>
      <c r="T2191" s="7"/>
      <c r="U2191" s="7"/>
      <c r="V2191" s="7"/>
      <c r="W2191" s="7"/>
      <c r="X2191" s="7"/>
      <c r="Y2191" s="9" t="s">
        <v>2696</v>
      </c>
    </row>
    <row r="2192" spans="19:25">
      <c r="S2192" s="7"/>
      <c r="T2192" s="7"/>
      <c r="U2192" s="7"/>
      <c r="V2192" s="7"/>
      <c r="W2192" s="7"/>
      <c r="X2192" s="7"/>
      <c r="Y2192" s="9" t="s">
        <v>2697</v>
      </c>
    </row>
    <row r="2193" spans="19:25">
      <c r="S2193" s="7"/>
      <c r="T2193" s="7"/>
      <c r="U2193" s="7"/>
      <c r="V2193" s="7"/>
      <c r="W2193" s="7"/>
      <c r="X2193" s="7"/>
      <c r="Y2193" s="9" t="s">
        <v>2698</v>
      </c>
    </row>
    <row r="2194" spans="19:25">
      <c r="S2194" s="7"/>
      <c r="T2194" s="7"/>
      <c r="U2194" s="7"/>
      <c r="V2194" s="7"/>
      <c r="W2194" s="7"/>
      <c r="X2194" s="7"/>
      <c r="Y2194" s="9" t="s">
        <v>2699</v>
      </c>
    </row>
    <row r="2195" spans="19:25">
      <c r="S2195" s="7"/>
      <c r="T2195" s="7"/>
      <c r="U2195" s="7"/>
      <c r="V2195" s="7"/>
      <c r="W2195" s="7"/>
      <c r="X2195" s="7"/>
      <c r="Y2195" s="9" t="s">
        <v>2700</v>
      </c>
    </row>
    <row r="2196" spans="19:25">
      <c r="S2196" s="7"/>
      <c r="T2196" s="7"/>
      <c r="U2196" s="7"/>
      <c r="V2196" s="7"/>
      <c r="W2196" s="7"/>
      <c r="X2196" s="7"/>
      <c r="Y2196" s="9" t="s">
        <v>2701</v>
      </c>
    </row>
    <row r="2197" spans="19:25">
      <c r="S2197" s="7"/>
      <c r="T2197" s="7"/>
      <c r="U2197" s="7"/>
      <c r="V2197" s="7"/>
      <c r="W2197" s="7"/>
      <c r="X2197" s="7"/>
      <c r="Y2197" s="9" t="s">
        <v>2702</v>
      </c>
    </row>
    <row r="2198" spans="19:25">
      <c r="S2198" s="7"/>
      <c r="T2198" s="7"/>
      <c r="U2198" s="7"/>
      <c r="V2198" s="7"/>
      <c r="W2198" s="7"/>
      <c r="X2198" s="7"/>
      <c r="Y2198" s="9" t="s">
        <v>2703</v>
      </c>
    </row>
    <row r="2199" spans="19:25">
      <c r="S2199" s="7"/>
      <c r="T2199" s="7"/>
      <c r="U2199" s="7"/>
      <c r="V2199" s="7"/>
      <c r="W2199" s="7"/>
      <c r="X2199" s="7"/>
      <c r="Y2199" s="9" t="s">
        <v>2704</v>
      </c>
    </row>
    <row r="2200" spans="19:25">
      <c r="S2200" s="7"/>
      <c r="T2200" s="7"/>
      <c r="U2200" s="7"/>
      <c r="V2200" s="7"/>
      <c r="W2200" s="7"/>
      <c r="X2200" s="7"/>
      <c r="Y2200" s="9" t="s">
        <v>2705</v>
      </c>
    </row>
    <row r="2201" spans="19:25">
      <c r="S2201" s="7"/>
      <c r="T2201" s="7"/>
      <c r="U2201" s="7"/>
      <c r="V2201" s="7"/>
      <c r="W2201" s="7"/>
      <c r="X2201" s="7"/>
      <c r="Y2201" s="9" t="s">
        <v>2706</v>
      </c>
    </row>
    <row r="2202" spans="19:25">
      <c r="S2202" s="7"/>
      <c r="T2202" s="7"/>
      <c r="U2202" s="7"/>
      <c r="V2202" s="7"/>
      <c r="W2202" s="7"/>
      <c r="X2202" s="7"/>
      <c r="Y2202" s="9" t="s">
        <v>2707</v>
      </c>
    </row>
    <row r="2203" spans="19:25">
      <c r="S2203" s="7"/>
      <c r="T2203" s="7"/>
      <c r="U2203" s="7"/>
      <c r="V2203" s="7"/>
      <c r="W2203" s="7"/>
      <c r="X2203" s="7"/>
      <c r="Y2203" s="9" t="s">
        <v>2708</v>
      </c>
    </row>
    <row r="2204" spans="19:25">
      <c r="S2204" s="7"/>
      <c r="T2204" s="7"/>
      <c r="U2204" s="7"/>
      <c r="V2204" s="7"/>
      <c r="W2204" s="7"/>
      <c r="X2204" s="7"/>
      <c r="Y2204" s="9" t="s">
        <v>2709</v>
      </c>
    </row>
    <row r="2205" spans="19:25">
      <c r="S2205" s="7"/>
      <c r="T2205" s="7"/>
      <c r="U2205" s="7"/>
      <c r="V2205" s="7"/>
      <c r="W2205" s="7"/>
      <c r="X2205" s="7"/>
      <c r="Y2205" s="9" t="s">
        <v>2710</v>
      </c>
    </row>
    <row r="2206" spans="19:25">
      <c r="S2206" s="7"/>
      <c r="T2206" s="7"/>
      <c r="U2206" s="7"/>
      <c r="V2206" s="7"/>
      <c r="W2206" s="7"/>
      <c r="X2206" s="7"/>
      <c r="Y2206" s="9" t="s">
        <v>2711</v>
      </c>
    </row>
    <row r="2207" spans="19:25">
      <c r="S2207" s="7"/>
      <c r="T2207" s="7"/>
      <c r="U2207" s="7"/>
      <c r="V2207" s="7"/>
      <c r="W2207" s="7"/>
      <c r="X2207" s="7"/>
      <c r="Y2207" s="9" t="s">
        <v>2712</v>
      </c>
    </row>
    <row r="2208" spans="19:25">
      <c r="S2208" s="7"/>
      <c r="T2208" s="7"/>
      <c r="U2208" s="7"/>
      <c r="V2208" s="7"/>
      <c r="W2208" s="7"/>
      <c r="X2208" s="7"/>
      <c r="Y2208" s="9" t="s">
        <v>2713</v>
      </c>
    </row>
    <row r="2209" spans="19:25">
      <c r="S2209" s="7"/>
      <c r="T2209" s="7"/>
      <c r="U2209" s="7"/>
      <c r="V2209" s="7"/>
      <c r="W2209" s="7"/>
      <c r="X2209" s="7"/>
      <c r="Y2209" s="9" t="s">
        <v>2714</v>
      </c>
    </row>
    <row r="2210" spans="19:25">
      <c r="S2210" s="7"/>
      <c r="T2210" s="7"/>
      <c r="U2210" s="7"/>
      <c r="V2210" s="7"/>
      <c r="W2210" s="7"/>
      <c r="X2210" s="7"/>
      <c r="Y2210" s="9" t="s">
        <v>2715</v>
      </c>
    </row>
    <row r="2211" spans="19:25">
      <c r="S2211" s="7"/>
      <c r="T2211" s="7"/>
      <c r="U2211" s="7"/>
      <c r="V2211" s="7"/>
      <c r="W2211" s="7"/>
      <c r="X2211" s="7"/>
      <c r="Y2211" s="9" t="s">
        <v>2716</v>
      </c>
    </row>
    <row r="2212" spans="19:25">
      <c r="S2212" s="7"/>
      <c r="T2212" s="7"/>
      <c r="U2212" s="7"/>
      <c r="V2212" s="7"/>
      <c r="W2212" s="7"/>
      <c r="X2212" s="7"/>
      <c r="Y2212" s="9" t="s">
        <v>2717</v>
      </c>
    </row>
    <row r="2213" spans="19:25">
      <c r="S2213" s="7"/>
      <c r="T2213" s="7"/>
      <c r="U2213" s="7"/>
      <c r="V2213" s="7"/>
      <c r="W2213" s="7"/>
      <c r="X2213" s="7"/>
      <c r="Y2213" s="9" t="s">
        <v>2718</v>
      </c>
    </row>
    <row r="2214" spans="19:25">
      <c r="S2214" s="7"/>
      <c r="T2214" s="7"/>
      <c r="U2214" s="7"/>
      <c r="V2214" s="7"/>
      <c r="W2214" s="7"/>
      <c r="X2214" s="7"/>
      <c r="Y2214" s="9" t="s">
        <v>2719</v>
      </c>
    </row>
    <row r="2215" spans="19:25">
      <c r="S2215" s="7"/>
      <c r="T2215" s="7"/>
      <c r="U2215" s="7"/>
      <c r="V2215" s="7"/>
      <c r="W2215" s="7"/>
      <c r="X2215" s="7"/>
      <c r="Y2215" s="9" t="s">
        <v>2720</v>
      </c>
    </row>
    <row r="2216" spans="19:25">
      <c r="S2216" s="7"/>
      <c r="T2216" s="7"/>
      <c r="U2216" s="7"/>
      <c r="V2216" s="7"/>
      <c r="W2216" s="7"/>
      <c r="X2216" s="7"/>
      <c r="Y2216" s="9" t="s">
        <v>2721</v>
      </c>
    </row>
    <row r="2217" spans="19:25">
      <c r="S2217" s="7"/>
      <c r="T2217" s="7"/>
      <c r="U2217" s="7"/>
      <c r="V2217" s="7"/>
      <c r="W2217" s="7"/>
      <c r="X2217" s="7"/>
      <c r="Y2217" s="9" t="s">
        <v>2722</v>
      </c>
    </row>
    <row r="2218" spans="19:25">
      <c r="S2218" s="7"/>
      <c r="T2218" s="7"/>
      <c r="U2218" s="7"/>
      <c r="V2218" s="7"/>
      <c r="W2218" s="7"/>
      <c r="X2218" s="7"/>
      <c r="Y2218" s="9" t="s">
        <v>2723</v>
      </c>
    </row>
    <row r="2219" spans="19:25">
      <c r="S2219" s="7"/>
      <c r="T2219" s="7"/>
      <c r="U2219" s="7"/>
      <c r="V2219" s="7"/>
      <c r="W2219" s="7"/>
      <c r="X2219" s="7"/>
      <c r="Y2219" s="9" t="s">
        <v>2724</v>
      </c>
    </row>
    <row r="2220" spans="19:25">
      <c r="S2220" s="7"/>
      <c r="T2220" s="7"/>
      <c r="U2220" s="7"/>
      <c r="V2220" s="7"/>
      <c r="W2220" s="7"/>
      <c r="X2220" s="7"/>
      <c r="Y2220" s="9" t="s">
        <v>2725</v>
      </c>
    </row>
    <row r="2221" spans="19:25">
      <c r="S2221" s="7"/>
      <c r="T2221" s="7"/>
      <c r="U2221" s="7"/>
      <c r="V2221" s="7"/>
      <c r="W2221" s="7"/>
      <c r="X2221" s="7"/>
      <c r="Y2221" s="9" t="s">
        <v>2726</v>
      </c>
    </row>
    <row r="2222" spans="19:25">
      <c r="S2222" s="7"/>
      <c r="T2222" s="7"/>
      <c r="U2222" s="7"/>
      <c r="V2222" s="7"/>
      <c r="W2222" s="7"/>
      <c r="X2222" s="7"/>
      <c r="Y2222" s="9" t="s">
        <v>2727</v>
      </c>
    </row>
    <row r="2223" spans="19:25">
      <c r="S2223" s="7"/>
      <c r="T2223" s="7"/>
      <c r="U2223" s="7"/>
      <c r="V2223" s="7"/>
      <c r="W2223" s="7"/>
      <c r="X2223" s="7"/>
      <c r="Y2223" s="9" t="s">
        <v>2728</v>
      </c>
    </row>
    <row r="2224" spans="19:25">
      <c r="S2224" s="7"/>
      <c r="T2224" s="7"/>
      <c r="U2224" s="7"/>
      <c r="V2224" s="7"/>
      <c r="W2224" s="7"/>
      <c r="X2224" s="7"/>
      <c r="Y2224" s="9" t="s">
        <v>2729</v>
      </c>
    </row>
    <row r="2225" spans="19:25">
      <c r="S2225" s="7"/>
      <c r="T2225" s="7"/>
      <c r="U2225" s="7"/>
      <c r="V2225" s="7"/>
      <c r="W2225" s="7"/>
      <c r="X2225" s="7"/>
      <c r="Y2225" s="9" t="s">
        <v>2730</v>
      </c>
    </row>
    <row r="2226" spans="19:25">
      <c r="S2226" s="7"/>
      <c r="T2226" s="7"/>
      <c r="U2226" s="7"/>
      <c r="V2226" s="7"/>
      <c r="W2226" s="7"/>
      <c r="X2226" s="7"/>
      <c r="Y2226" s="9" t="s">
        <v>2731</v>
      </c>
    </row>
    <row r="2227" spans="19:25">
      <c r="S2227" s="7"/>
      <c r="T2227" s="7"/>
      <c r="U2227" s="7"/>
      <c r="V2227" s="7"/>
      <c r="W2227" s="7"/>
      <c r="X2227" s="7"/>
      <c r="Y2227" s="9" t="s">
        <v>2732</v>
      </c>
    </row>
    <row r="2228" spans="19:25">
      <c r="S2228" s="7"/>
      <c r="T2228" s="7"/>
      <c r="U2228" s="7"/>
      <c r="V2228" s="7"/>
      <c r="W2228" s="7"/>
      <c r="X2228" s="7"/>
      <c r="Y2228" s="9" t="s">
        <v>2733</v>
      </c>
    </row>
    <row r="2229" spans="19:25">
      <c r="S2229" s="7"/>
      <c r="T2229" s="7"/>
      <c r="U2229" s="7"/>
      <c r="V2229" s="7"/>
      <c r="W2229" s="7"/>
      <c r="X2229" s="7"/>
      <c r="Y2229" s="9" t="s">
        <v>2734</v>
      </c>
    </row>
    <row r="2230" spans="19:25">
      <c r="S2230" s="7"/>
      <c r="T2230" s="7"/>
      <c r="U2230" s="7"/>
      <c r="V2230" s="7"/>
      <c r="W2230" s="7"/>
      <c r="X2230" s="7"/>
      <c r="Y2230" s="9" t="s">
        <v>2735</v>
      </c>
    </row>
    <row r="2231" spans="19:25">
      <c r="S2231" s="7"/>
      <c r="T2231" s="7"/>
      <c r="U2231" s="7"/>
      <c r="V2231" s="7"/>
      <c r="W2231" s="7"/>
      <c r="X2231" s="7"/>
      <c r="Y2231" s="9" t="s">
        <v>2736</v>
      </c>
    </row>
    <row r="2232" spans="19:25">
      <c r="S2232" s="7"/>
      <c r="T2232" s="7"/>
      <c r="U2232" s="7"/>
      <c r="V2232" s="7"/>
      <c r="W2232" s="7"/>
      <c r="X2232" s="7"/>
      <c r="Y2232" s="9" t="s">
        <v>2737</v>
      </c>
    </row>
    <row r="2233" spans="19:25">
      <c r="S2233" s="7"/>
      <c r="T2233" s="7"/>
      <c r="U2233" s="7"/>
      <c r="V2233" s="7"/>
      <c r="W2233" s="7"/>
      <c r="X2233" s="7"/>
      <c r="Y2233" s="9" t="s">
        <v>2738</v>
      </c>
    </row>
    <row r="2234" spans="19:25">
      <c r="S2234" s="7"/>
      <c r="T2234" s="7"/>
      <c r="U2234" s="7"/>
      <c r="V2234" s="7"/>
      <c r="W2234" s="7"/>
      <c r="X2234" s="7"/>
      <c r="Y2234" s="9" t="s">
        <v>2739</v>
      </c>
    </row>
    <row r="2235" spans="19:25">
      <c r="S2235" s="7"/>
      <c r="T2235" s="7"/>
      <c r="U2235" s="7"/>
      <c r="V2235" s="7"/>
      <c r="W2235" s="7"/>
      <c r="X2235" s="7"/>
      <c r="Y2235" s="9" t="s">
        <v>2740</v>
      </c>
    </row>
    <row r="2236" spans="19:25">
      <c r="S2236" s="7"/>
      <c r="T2236" s="7"/>
      <c r="U2236" s="7"/>
      <c r="V2236" s="7"/>
      <c r="W2236" s="7"/>
      <c r="X2236" s="7"/>
      <c r="Y2236" s="9" t="s">
        <v>2741</v>
      </c>
    </row>
    <row r="2237" spans="19:25">
      <c r="S2237" s="7"/>
      <c r="T2237" s="7"/>
      <c r="U2237" s="7"/>
      <c r="V2237" s="7"/>
      <c r="W2237" s="7"/>
      <c r="X2237" s="7"/>
      <c r="Y2237" s="9" t="s">
        <v>2742</v>
      </c>
    </row>
    <row r="2238" spans="19:25">
      <c r="S2238" s="7"/>
      <c r="T2238" s="7"/>
      <c r="U2238" s="7"/>
      <c r="V2238" s="7"/>
      <c r="W2238" s="7"/>
      <c r="X2238" s="7"/>
      <c r="Y2238" s="9" t="s">
        <v>2743</v>
      </c>
    </row>
    <row r="2239" spans="19:25">
      <c r="S2239" s="7"/>
      <c r="T2239" s="7"/>
      <c r="U2239" s="7"/>
      <c r="V2239" s="7"/>
      <c r="W2239" s="7"/>
      <c r="X2239" s="7"/>
      <c r="Y2239" s="9" t="s">
        <v>2744</v>
      </c>
    </row>
    <row r="2240" spans="19:25">
      <c r="S2240" s="7"/>
      <c r="T2240" s="7"/>
      <c r="U2240" s="7"/>
      <c r="V2240" s="7"/>
      <c r="W2240" s="7"/>
      <c r="X2240" s="7"/>
      <c r="Y2240" s="9" t="s">
        <v>2745</v>
      </c>
    </row>
    <row r="2241" spans="19:25">
      <c r="S2241" s="7"/>
      <c r="T2241" s="7"/>
      <c r="U2241" s="7"/>
      <c r="V2241" s="7"/>
      <c r="W2241" s="7"/>
      <c r="X2241" s="7"/>
      <c r="Y2241" s="9" t="s">
        <v>2746</v>
      </c>
    </row>
    <row r="2242" spans="19:25">
      <c r="S2242" s="7"/>
      <c r="T2242" s="7"/>
      <c r="U2242" s="7"/>
      <c r="V2242" s="7"/>
      <c r="W2242" s="7"/>
      <c r="X2242" s="7"/>
      <c r="Y2242" s="9" t="s">
        <v>2747</v>
      </c>
    </row>
    <row r="2243" spans="19:25">
      <c r="S2243" s="7"/>
      <c r="T2243" s="7"/>
      <c r="U2243" s="7"/>
      <c r="V2243" s="7"/>
      <c r="W2243" s="7"/>
      <c r="X2243" s="7"/>
      <c r="Y2243" s="9" t="s">
        <v>2748</v>
      </c>
    </row>
    <row r="2244" spans="19:25">
      <c r="S2244" s="7"/>
      <c r="T2244" s="7"/>
      <c r="U2244" s="7"/>
      <c r="V2244" s="7"/>
      <c r="W2244" s="7"/>
      <c r="X2244" s="7"/>
      <c r="Y2244" s="9" t="s">
        <v>2749</v>
      </c>
    </row>
    <row r="2245" spans="19:25">
      <c r="S2245" s="7"/>
      <c r="T2245" s="7"/>
      <c r="U2245" s="7"/>
      <c r="V2245" s="7"/>
      <c r="W2245" s="7"/>
      <c r="X2245" s="7"/>
      <c r="Y2245" s="9" t="s">
        <v>2750</v>
      </c>
    </row>
    <row r="2246" spans="19:25">
      <c r="S2246" s="7"/>
      <c r="T2246" s="7"/>
      <c r="U2246" s="7"/>
      <c r="V2246" s="7"/>
      <c r="W2246" s="7"/>
      <c r="X2246" s="7"/>
      <c r="Y2246" s="9" t="s">
        <v>2751</v>
      </c>
    </row>
    <row r="2247" spans="19:25">
      <c r="S2247" s="7"/>
      <c r="T2247" s="7"/>
      <c r="U2247" s="7"/>
      <c r="V2247" s="7"/>
      <c r="W2247" s="7"/>
      <c r="X2247" s="7"/>
      <c r="Y2247" s="9" t="s">
        <v>2752</v>
      </c>
    </row>
    <row r="2248" spans="19:25">
      <c r="S2248" s="7"/>
      <c r="T2248" s="7"/>
      <c r="U2248" s="7"/>
      <c r="V2248" s="7"/>
      <c r="W2248" s="7"/>
      <c r="X2248" s="7"/>
      <c r="Y2248" s="9" t="s">
        <v>2753</v>
      </c>
    </row>
    <row r="2249" spans="19:25">
      <c r="S2249" s="7"/>
      <c r="T2249" s="7"/>
      <c r="U2249" s="7"/>
      <c r="V2249" s="7"/>
      <c r="W2249" s="7"/>
      <c r="X2249" s="7"/>
      <c r="Y2249" s="9" t="s">
        <v>2754</v>
      </c>
    </row>
    <row r="2250" spans="19:25">
      <c r="S2250" s="7"/>
      <c r="T2250" s="7"/>
      <c r="U2250" s="7"/>
      <c r="V2250" s="7"/>
      <c r="W2250" s="7"/>
      <c r="X2250" s="7"/>
      <c r="Y2250" s="9" t="s">
        <v>2755</v>
      </c>
    </row>
    <row r="2251" spans="19:25">
      <c r="S2251" s="7"/>
      <c r="T2251" s="7"/>
      <c r="U2251" s="7"/>
      <c r="V2251" s="7"/>
      <c r="W2251" s="7"/>
      <c r="X2251" s="7"/>
      <c r="Y2251" s="9" t="s">
        <v>2756</v>
      </c>
    </row>
    <row r="2252" spans="19:25">
      <c r="S2252" s="7"/>
      <c r="T2252" s="7"/>
      <c r="U2252" s="7"/>
      <c r="V2252" s="7"/>
      <c r="W2252" s="7"/>
      <c r="X2252" s="7"/>
      <c r="Y2252" s="9" t="s">
        <v>2757</v>
      </c>
    </row>
    <row r="2253" spans="19:25">
      <c r="S2253" s="7"/>
      <c r="T2253" s="7"/>
      <c r="U2253" s="7"/>
      <c r="V2253" s="7"/>
      <c r="W2253" s="7"/>
      <c r="X2253" s="7"/>
      <c r="Y2253" s="9" t="s">
        <v>2758</v>
      </c>
    </row>
    <row r="2254" spans="19:25">
      <c r="S2254" s="7"/>
      <c r="T2254" s="7"/>
      <c r="U2254" s="7"/>
      <c r="V2254" s="7"/>
      <c r="W2254" s="7"/>
      <c r="X2254" s="7"/>
      <c r="Y2254" s="9" t="s">
        <v>2759</v>
      </c>
    </row>
    <row r="2255" spans="19:25">
      <c r="S2255" s="7"/>
      <c r="T2255" s="7"/>
      <c r="U2255" s="7"/>
      <c r="V2255" s="7"/>
      <c r="W2255" s="7"/>
      <c r="X2255" s="7"/>
      <c r="Y2255" s="9" t="s">
        <v>2760</v>
      </c>
    </row>
    <row r="2256" spans="19:25">
      <c r="S2256" s="7"/>
      <c r="T2256" s="7"/>
      <c r="U2256" s="7"/>
      <c r="V2256" s="7"/>
      <c r="W2256" s="7"/>
      <c r="X2256" s="7"/>
      <c r="Y2256" s="9" t="s">
        <v>2761</v>
      </c>
    </row>
    <row r="2257" spans="19:25">
      <c r="S2257" s="7"/>
      <c r="T2257" s="7"/>
      <c r="U2257" s="7"/>
      <c r="V2257" s="7"/>
      <c r="W2257" s="7"/>
      <c r="X2257" s="7"/>
      <c r="Y2257" s="9" t="s">
        <v>2762</v>
      </c>
    </row>
    <row r="2258" spans="19:25">
      <c r="S2258" s="7"/>
      <c r="T2258" s="7"/>
      <c r="U2258" s="7"/>
      <c r="V2258" s="7"/>
      <c r="W2258" s="7"/>
      <c r="X2258" s="7"/>
      <c r="Y2258" s="9" t="s">
        <v>2763</v>
      </c>
    </row>
    <row r="2259" spans="19:25">
      <c r="S2259" s="7"/>
      <c r="T2259" s="7"/>
      <c r="U2259" s="7"/>
      <c r="V2259" s="7"/>
      <c r="W2259" s="7"/>
      <c r="X2259" s="7"/>
      <c r="Y2259" s="9" t="s">
        <v>2764</v>
      </c>
    </row>
    <row r="2260" spans="19:25">
      <c r="S2260" s="7"/>
      <c r="T2260" s="7"/>
      <c r="U2260" s="7"/>
      <c r="V2260" s="7"/>
      <c r="W2260" s="7"/>
      <c r="X2260" s="7"/>
      <c r="Y2260" s="9" t="s">
        <v>2765</v>
      </c>
    </row>
    <row r="2261" spans="19:25">
      <c r="S2261" s="7"/>
      <c r="T2261" s="7"/>
      <c r="U2261" s="7"/>
      <c r="V2261" s="7"/>
      <c r="W2261" s="7"/>
      <c r="X2261" s="7"/>
      <c r="Y2261" s="9" t="s">
        <v>2766</v>
      </c>
    </row>
    <row r="2262" spans="19:25">
      <c r="S2262" s="7"/>
      <c r="T2262" s="7"/>
      <c r="U2262" s="7"/>
      <c r="V2262" s="7"/>
      <c r="W2262" s="7"/>
      <c r="X2262" s="7"/>
      <c r="Y2262" s="9" t="s">
        <v>2767</v>
      </c>
    </row>
    <row r="2263" spans="19:25">
      <c r="S2263" s="7"/>
      <c r="T2263" s="7"/>
      <c r="U2263" s="7"/>
      <c r="V2263" s="7"/>
      <c r="W2263" s="7"/>
      <c r="X2263" s="7"/>
      <c r="Y2263" s="9" t="s">
        <v>2768</v>
      </c>
    </row>
    <row r="2264" spans="19:25">
      <c r="S2264" s="7"/>
      <c r="T2264" s="7"/>
      <c r="U2264" s="7"/>
      <c r="V2264" s="7"/>
      <c r="W2264" s="7"/>
      <c r="X2264" s="7"/>
      <c r="Y2264" s="9" t="s">
        <v>2769</v>
      </c>
    </row>
    <row r="2265" spans="19:25">
      <c r="S2265" s="7"/>
      <c r="T2265" s="7"/>
      <c r="U2265" s="7"/>
      <c r="V2265" s="7"/>
      <c r="W2265" s="7"/>
      <c r="X2265" s="7"/>
      <c r="Y2265" s="9" t="s">
        <v>2770</v>
      </c>
    </row>
    <row r="2266" spans="19:25">
      <c r="S2266" s="7"/>
      <c r="T2266" s="7"/>
      <c r="U2266" s="7"/>
      <c r="V2266" s="7"/>
      <c r="W2266" s="7"/>
      <c r="X2266" s="7"/>
      <c r="Y2266" s="9" t="s">
        <v>2771</v>
      </c>
    </row>
    <row r="2267" spans="19:25">
      <c r="S2267" s="7"/>
      <c r="T2267" s="7"/>
      <c r="U2267" s="7"/>
      <c r="V2267" s="7"/>
      <c r="W2267" s="7"/>
      <c r="X2267" s="7"/>
      <c r="Y2267" s="9" t="s">
        <v>2772</v>
      </c>
    </row>
    <row r="2268" spans="19:25">
      <c r="S2268" s="7"/>
      <c r="T2268" s="7"/>
      <c r="U2268" s="7"/>
      <c r="V2268" s="7"/>
      <c r="W2268" s="7"/>
      <c r="X2268" s="7"/>
      <c r="Y2268" s="9" t="s">
        <v>2773</v>
      </c>
    </row>
    <row r="2269" spans="19:25">
      <c r="S2269" s="7"/>
      <c r="T2269" s="7"/>
      <c r="U2269" s="7"/>
      <c r="V2269" s="7"/>
      <c r="W2269" s="7"/>
      <c r="X2269" s="7"/>
      <c r="Y2269" s="9" t="s">
        <v>2774</v>
      </c>
    </row>
    <row r="2270" spans="19:25">
      <c r="S2270" s="7"/>
      <c r="T2270" s="7"/>
      <c r="U2270" s="7"/>
      <c r="V2270" s="7"/>
      <c r="W2270" s="7"/>
      <c r="X2270" s="7"/>
      <c r="Y2270" s="9" t="s">
        <v>2775</v>
      </c>
    </row>
    <row r="2271" spans="19:25">
      <c r="S2271" s="7"/>
      <c r="T2271" s="7"/>
      <c r="U2271" s="7"/>
      <c r="V2271" s="7"/>
      <c r="W2271" s="7"/>
      <c r="X2271" s="7"/>
      <c r="Y2271" s="9" t="s">
        <v>2776</v>
      </c>
    </row>
    <row r="2272" spans="19:25">
      <c r="S2272" s="7"/>
      <c r="T2272" s="7"/>
      <c r="U2272" s="7"/>
      <c r="V2272" s="7"/>
      <c r="W2272" s="7"/>
      <c r="X2272" s="7"/>
      <c r="Y2272" s="9" t="s">
        <v>2777</v>
      </c>
    </row>
    <row r="2273" spans="19:25">
      <c r="S2273" s="7"/>
      <c r="T2273" s="7"/>
      <c r="U2273" s="7"/>
      <c r="V2273" s="7"/>
      <c r="W2273" s="7"/>
      <c r="X2273" s="7"/>
      <c r="Y2273" s="9" t="s">
        <v>2778</v>
      </c>
    </row>
    <row r="2274" spans="19:25">
      <c r="S2274" s="7"/>
      <c r="T2274" s="7"/>
      <c r="U2274" s="7"/>
      <c r="V2274" s="7"/>
      <c r="W2274" s="7"/>
      <c r="X2274" s="7"/>
      <c r="Y2274" s="9" t="s">
        <v>2779</v>
      </c>
    </row>
    <row r="2275" spans="19:25">
      <c r="S2275" s="7"/>
      <c r="T2275" s="7"/>
      <c r="U2275" s="7"/>
      <c r="V2275" s="7"/>
      <c r="W2275" s="7"/>
      <c r="X2275" s="7"/>
      <c r="Y2275" s="9" t="s">
        <v>2780</v>
      </c>
    </row>
    <row r="2276" spans="19:25">
      <c r="S2276" s="7"/>
      <c r="T2276" s="7"/>
      <c r="U2276" s="7"/>
      <c r="V2276" s="7"/>
      <c r="W2276" s="7"/>
      <c r="X2276" s="7"/>
      <c r="Y2276" s="9" t="s">
        <v>2781</v>
      </c>
    </row>
    <row r="2277" spans="19:25">
      <c r="S2277" s="7"/>
      <c r="T2277" s="7"/>
      <c r="U2277" s="7"/>
      <c r="V2277" s="7"/>
      <c r="W2277" s="7"/>
      <c r="X2277" s="7"/>
      <c r="Y2277" s="9" t="s">
        <v>2782</v>
      </c>
    </row>
    <row r="2278" spans="19:25">
      <c r="S2278" s="7"/>
      <c r="T2278" s="7"/>
      <c r="U2278" s="7"/>
      <c r="V2278" s="7"/>
      <c r="W2278" s="7"/>
      <c r="X2278" s="7"/>
      <c r="Y2278" s="9" t="s">
        <v>2783</v>
      </c>
    </row>
    <row r="2279" spans="19:25">
      <c r="S2279" s="7"/>
      <c r="T2279" s="7"/>
      <c r="U2279" s="7"/>
      <c r="V2279" s="7"/>
      <c r="W2279" s="7"/>
      <c r="X2279" s="7"/>
      <c r="Y2279" s="9" t="s">
        <v>2784</v>
      </c>
    </row>
    <row r="2280" spans="19:25">
      <c r="S2280" s="7"/>
      <c r="T2280" s="7"/>
      <c r="U2280" s="7"/>
      <c r="V2280" s="7"/>
      <c r="W2280" s="7"/>
      <c r="X2280" s="7"/>
      <c r="Y2280" s="9" t="s">
        <v>2785</v>
      </c>
    </row>
    <row r="2281" spans="19:25">
      <c r="S2281" s="7"/>
      <c r="T2281" s="7"/>
      <c r="U2281" s="7"/>
      <c r="V2281" s="7"/>
      <c r="W2281" s="7"/>
      <c r="X2281" s="7"/>
      <c r="Y2281" s="9" t="s">
        <v>2786</v>
      </c>
    </row>
    <row r="2282" spans="19:25">
      <c r="S2282" s="7"/>
      <c r="T2282" s="7"/>
      <c r="U2282" s="7"/>
      <c r="V2282" s="7"/>
      <c r="W2282" s="7"/>
      <c r="X2282" s="7"/>
      <c r="Y2282" s="9" t="s">
        <v>2787</v>
      </c>
    </row>
    <row r="2283" spans="19:25">
      <c r="S2283" s="7"/>
      <c r="T2283" s="7"/>
      <c r="U2283" s="7"/>
      <c r="V2283" s="7"/>
      <c r="W2283" s="7"/>
      <c r="X2283" s="7"/>
      <c r="Y2283" s="9" t="s">
        <v>2788</v>
      </c>
    </row>
    <row r="2284" spans="19:25">
      <c r="S2284" s="7"/>
      <c r="T2284" s="7"/>
      <c r="U2284" s="7"/>
      <c r="V2284" s="7"/>
      <c r="W2284" s="7"/>
      <c r="X2284" s="7"/>
      <c r="Y2284" s="9" t="s">
        <v>2789</v>
      </c>
    </row>
    <row r="2285" spans="19:25">
      <c r="S2285" s="7"/>
      <c r="T2285" s="7"/>
      <c r="U2285" s="7"/>
      <c r="V2285" s="7"/>
      <c r="W2285" s="7"/>
      <c r="X2285" s="7"/>
      <c r="Y2285" s="9" t="s">
        <v>2790</v>
      </c>
    </row>
    <row r="2286" spans="19:25">
      <c r="S2286" s="7"/>
      <c r="T2286" s="7"/>
      <c r="U2286" s="7"/>
      <c r="V2286" s="7"/>
      <c r="W2286" s="7"/>
      <c r="X2286" s="7"/>
      <c r="Y2286" s="9" t="s">
        <v>2791</v>
      </c>
    </row>
    <row r="2287" spans="19:25">
      <c r="S2287" s="7"/>
      <c r="T2287" s="7"/>
      <c r="U2287" s="7"/>
      <c r="V2287" s="7"/>
      <c r="W2287" s="7"/>
      <c r="X2287" s="7"/>
      <c r="Y2287" s="9" t="s">
        <v>2792</v>
      </c>
    </row>
    <row r="2288" spans="19:25">
      <c r="S2288" s="7"/>
      <c r="T2288" s="7"/>
      <c r="U2288" s="7"/>
      <c r="V2288" s="7"/>
      <c r="W2288" s="7"/>
      <c r="X2288" s="7"/>
      <c r="Y2288" s="9" t="s">
        <v>2793</v>
      </c>
    </row>
    <row r="2289" spans="19:25">
      <c r="S2289" s="7"/>
      <c r="T2289" s="7"/>
      <c r="U2289" s="7"/>
      <c r="V2289" s="7"/>
      <c r="W2289" s="7"/>
      <c r="X2289" s="7"/>
      <c r="Y2289" s="9" t="s">
        <v>2794</v>
      </c>
    </row>
    <row r="2290" spans="19:25">
      <c r="S2290" s="7"/>
      <c r="T2290" s="7"/>
      <c r="U2290" s="7"/>
      <c r="V2290" s="7"/>
      <c r="W2290" s="7"/>
      <c r="X2290" s="7"/>
      <c r="Y2290" s="9" t="s">
        <v>2795</v>
      </c>
    </row>
    <row r="2291" spans="19:25">
      <c r="S2291" s="7"/>
      <c r="T2291" s="7"/>
      <c r="U2291" s="7"/>
      <c r="V2291" s="7"/>
      <c r="W2291" s="7"/>
      <c r="X2291" s="7"/>
      <c r="Y2291" s="9" t="s">
        <v>2796</v>
      </c>
    </row>
    <row r="2292" spans="19:25">
      <c r="S2292" s="7"/>
      <c r="T2292" s="7"/>
      <c r="U2292" s="7"/>
      <c r="V2292" s="7"/>
      <c r="W2292" s="7"/>
      <c r="X2292" s="7"/>
      <c r="Y2292" s="9" t="s">
        <v>2797</v>
      </c>
    </row>
    <row r="2293" spans="19:25">
      <c r="S2293" s="7"/>
      <c r="T2293" s="7"/>
      <c r="U2293" s="7"/>
      <c r="V2293" s="7"/>
      <c r="W2293" s="7"/>
      <c r="X2293" s="7"/>
      <c r="Y2293" s="9" t="s">
        <v>2798</v>
      </c>
    </row>
    <row r="2294" spans="19:25">
      <c r="S2294" s="7"/>
      <c r="T2294" s="7"/>
      <c r="U2294" s="7"/>
      <c r="V2294" s="7"/>
      <c r="W2294" s="7"/>
      <c r="X2294" s="7"/>
      <c r="Y2294" s="9" t="s">
        <v>2799</v>
      </c>
    </row>
    <row r="2295" spans="19:25">
      <c r="S2295" s="7"/>
      <c r="T2295" s="7"/>
      <c r="U2295" s="7"/>
      <c r="V2295" s="7"/>
      <c r="W2295" s="7"/>
      <c r="X2295" s="7"/>
      <c r="Y2295" s="9" t="s">
        <v>2800</v>
      </c>
    </row>
    <row r="2296" spans="19:25">
      <c r="S2296" s="7"/>
      <c r="T2296" s="7"/>
      <c r="U2296" s="7"/>
      <c r="V2296" s="7"/>
      <c r="W2296" s="7"/>
      <c r="X2296" s="7"/>
      <c r="Y2296" s="9" t="s">
        <v>2801</v>
      </c>
    </row>
    <row r="2297" spans="19:25">
      <c r="S2297" s="7"/>
      <c r="T2297" s="7"/>
      <c r="U2297" s="7"/>
      <c r="V2297" s="7"/>
      <c r="W2297" s="7"/>
      <c r="X2297" s="7"/>
      <c r="Y2297" s="9" t="s">
        <v>2802</v>
      </c>
    </row>
    <row r="2298" spans="19:25">
      <c r="S2298" s="7"/>
      <c r="T2298" s="7"/>
      <c r="U2298" s="7"/>
      <c r="V2298" s="7"/>
      <c r="W2298" s="7"/>
      <c r="X2298" s="7"/>
      <c r="Y2298" s="9" t="s">
        <v>2803</v>
      </c>
    </row>
    <row r="2299" spans="19:25">
      <c r="S2299" s="7"/>
      <c r="T2299" s="7"/>
      <c r="U2299" s="7"/>
      <c r="V2299" s="7"/>
      <c r="W2299" s="7"/>
      <c r="X2299" s="7"/>
      <c r="Y2299" s="9" t="s">
        <v>2804</v>
      </c>
    </row>
    <row r="2300" spans="19:25">
      <c r="S2300" s="7"/>
      <c r="T2300" s="7"/>
      <c r="U2300" s="7"/>
      <c r="V2300" s="7"/>
      <c r="W2300" s="7"/>
      <c r="X2300" s="7"/>
      <c r="Y2300" s="9" t="s">
        <v>2805</v>
      </c>
    </row>
    <row r="2301" spans="19:25">
      <c r="S2301" s="7"/>
      <c r="T2301" s="7"/>
      <c r="U2301" s="7"/>
      <c r="V2301" s="7"/>
      <c r="W2301" s="7"/>
      <c r="X2301" s="7"/>
      <c r="Y2301" s="9" t="s">
        <v>2806</v>
      </c>
    </row>
    <row r="2302" spans="19:25">
      <c r="S2302" s="7"/>
      <c r="T2302" s="7"/>
      <c r="U2302" s="7"/>
      <c r="V2302" s="7"/>
      <c r="W2302" s="7"/>
      <c r="X2302" s="7"/>
      <c r="Y2302" s="9" t="s">
        <v>2807</v>
      </c>
    </row>
    <row r="2303" spans="19:25">
      <c r="S2303" s="7"/>
      <c r="T2303" s="7"/>
      <c r="U2303" s="7"/>
      <c r="V2303" s="7"/>
      <c r="W2303" s="7"/>
      <c r="X2303" s="7"/>
      <c r="Y2303" s="9" t="s">
        <v>2808</v>
      </c>
    </row>
    <row r="2304" spans="19:25">
      <c r="S2304" s="7"/>
      <c r="T2304" s="7"/>
      <c r="U2304" s="7"/>
      <c r="V2304" s="7"/>
      <c r="W2304" s="7"/>
      <c r="X2304" s="7"/>
      <c r="Y2304" s="9" t="s">
        <v>2809</v>
      </c>
    </row>
    <row r="2305" spans="19:25">
      <c r="S2305" s="7"/>
      <c r="T2305" s="7"/>
      <c r="U2305" s="7"/>
      <c r="V2305" s="7"/>
      <c r="W2305" s="7"/>
      <c r="X2305" s="7"/>
      <c r="Y2305" s="9" t="s">
        <v>2810</v>
      </c>
    </row>
    <row r="2306" spans="19:25">
      <c r="S2306" s="7"/>
      <c r="T2306" s="7"/>
      <c r="U2306" s="7"/>
      <c r="V2306" s="7"/>
      <c r="W2306" s="7"/>
      <c r="X2306" s="7"/>
      <c r="Y2306" s="9" t="s">
        <v>2811</v>
      </c>
    </row>
    <row r="2307" spans="19:25">
      <c r="S2307" s="7"/>
      <c r="T2307" s="7"/>
      <c r="U2307" s="7"/>
      <c r="V2307" s="7"/>
      <c r="W2307" s="7"/>
      <c r="X2307" s="7"/>
      <c r="Y2307" s="9" t="s">
        <v>2812</v>
      </c>
    </row>
    <row r="2308" spans="19:25">
      <c r="S2308" s="7"/>
      <c r="T2308" s="7"/>
      <c r="U2308" s="7"/>
      <c r="V2308" s="7"/>
      <c r="W2308" s="7"/>
      <c r="X2308" s="7"/>
      <c r="Y2308" s="9" t="s">
        <v>2813</v>
      </c>
    </row>
    <row r="2309" spans="19:25">
      <c r="S2309" s="7"/>
      <c r="T2309" s="7"/>
      <c r="U2309" s="7"/>
      <c r="V2309" s="7"/>
      <c r="W2309" s="7"/>
      <c r="X2309" s="7"/>
      <c r="Y2309" s="9" t="s">
        <v>2814</v>
      </c>
    </row>
    <row r="2310" spans="19:25">
      <c r="S2310" s="7"/>
      <c r="T2310" s="7"/>
      <c r="U2310" s="7"/>
      <c r="V2310" s="7"/>
      <c r="W2310" s="7"/>
      <c r="X2310" s="7"/>
      <c r="Y2310" s="9" t="s">
        <v>2815</v>
      </c>
    </row>
    <row r="2311" spans="19:25">
      <c r="S2311" s="7"/>
      <c r="T2311" s="7"/>
      <c r="U2311" s="7"/>
      <c r="V2311" s="7"/>
      <c r="W2311" s="7"/>
      <c r="X2311" s="7"/>
      <c r="Y2311" s="9" t="s">
        <v>2816</v>
      </c>
    </row>
    <row r="2312" spans="19:25">
      <c r="S2312" s="7"/>
      <c r="T2312" s="7"/>
      <c r="U2312" s="7"/>
      <c r="V2312" s="7"/>
      <c r="W2312" s="7"/>
      <c r="X2312" s="7"/>
      <c r="Y2312" s="9" t="s">
        <v>2817</v>
      </c>
    </row>
    <row r="2313" spans="19:25">
      <c r="S2313" s="7"/>
      <c r="T2313" s="7"/>
      <c r="U2313" s="7"/>
      <c r="V2313" s="7"/>
      <c r="W2313" s="7"/>
      <c r="X2313" s="7"/>
      <c r="Y2313" s="9" t="s">
        <v>2818</v>
      </c>
    </row>
    <row r="2314" spans="19:25">
      <c r="S2314" s="7"/>
      <c r="T2314" s="7"/>
      <c r="U2314" s="7"/>
      <c r="V2314" s="7"/>
      <c r="W2314" s="7"/>
      <c r="X2314" s="7"/>
      <c r="Y2314" s="9" t="s">
        <v>2819</v>
      </c>
    </row>
    <row r="2315" spans="19:25">
      <c r="S2315" s="7"/>
      <c r="T2315" s="7"/>
      <c r="U2315" s="7"/>
      <c r="V2315" s="7"/>
      <c r="W2315" s="7"/>
      <c r="X2315" s="7"/>
      <c r="Y2315" s="9" t="s">
        <v>2820</v>
      </c>
    </row>
    <row r="2316" spans="19:25">
      <c r="S2316" s="7"/>
      <c r="T2316" s="7"/>
      <c r="U2316" s="7"/>
      <c r="V2316" s="7"/>
      <c r="W2316" s="7"/>
      <c r="X2316" s="7"/>
      <c r="Y2316" s="9" t="s">
        <v>2821</v>
      </c>
    </row>
    <row r="2317" spans="19:25">
      <c r="S2317" s="7"/>
      <c r="T2317" s="7"/>
      <c r="U2317" s="7"/>
      <c r="V2317" s="7"/>
      <c r="W2317" s="7"/>
      <c r="X2317" s="7"/>
      <c r="Y2317" s="9" t="s">
        <v>2822</v>
      </c>
    </row>
    <row r="2318" spans="19:25">
      <c r="S2318" s="7"/>
      <c r="T2318" s="7"/>
      <c r="U2318" s="7"/>
      <c r="V2318" s="7"/>
      <c r="W2318" s="7"/>
      <c r="X2318" s="7"/>
      <c r="Y2318" s="9" t="s">
        <v>2823</v>
      </c>
    </row>
    <row r="2319" spans="19:25">
      <c r="S2319" s="7"/>
      <c r="T2319" s="7"/>
      <c r="U2319" s="7"/>
      <c r="V2319" s="7"/>
      <c r="W2319" s="7"/>
      <c r="X2319" s="7"/>
      <c r="Y2319" s="9" t="s">
        <v>2824</v>
      </c>
    </row>
    <row r="2320" spans="19:25">
      <c r="S2320" s="7"/>
      <c r="T2320" s="7"/>
      <c r="U2320" s="7"/>
      <c r="V2320" s="7"/>
      <c r="W2320" s="7"/>
      <c r="X2320" s="7"/>
      <c r="Y2320" s="9" t="s">
        <v>2825</v>
      </c>
    </row>
    <row r="2321" spans="19:25">
      <c r="S2321" s="7"/>
      <c r="T2321" s="7"/>
      <c r="U2321" s="7"/>
      <c r="V2321" s="7"/>
      <c r="W2321" s="7"/>
      <c r="X2321" s="7"/>
      <c r="Y2321" s="9" t="s">
        <v>2826</v>
      </c>
    </row>
    <row r="2322" spans="19:25">
      <c r="S2322" s="7"/>
      <c r="T2322" s="7"/>
      <c r="U2322" s="7"/>
      <c r="V2322" s="7"/>
      <c r="W2322" s="7"/>
      <c r="X2322" s="7"/>
      <c r="Y2322" s="9" t="s">
        <v>2827</v>
      </c>
    </row>
    <row r="2323" spans="19:25">
      <c r="S2323" s="7"/>
      <c r="T2323" s="7"/>
      <c r="U2323" s="7"/>
      <c r="V2323" s="7"/>
      <c r="W2323" s="7"/>
      <c r="X2323" s="7"/>
      <c r="Y2323" s="9" t="s">
        <v>2828</v>
      </c>
    </row>
    <row r="2324" spans="19:25">
      <c r="S2324" s="7"/>
      <c r="T2324" s="7"/>
      <c r="U2324" s="7"/>
      <c r="V2324" s="7"/>
      <c r="W2324" s="7"/>
      <c r="X2324" s="7"/>
      <c r="Y2324" s="9" t="s">
        <v>2829</v>
      </c>
    </row>
    <row r="2325" spans="19:25">
      <c r="S2325" s="7"/>
      <c r="T2325" s="7"/>
      <c r="U2325" s="7"/>
      <c r="V2325" s="7"/>
      <c r="W2325" s="7"/>
      <c r="X2325" s="7"/>
      <c r="Y2325" s="9" t="s">
        <v>2830</v>
      </c>
    </row>
    <row r="2326" spans="19:25">
      <c r="S2326" s="7"/>
      <c r="T2326" s="7"/>
      <c r="U2326" s="7"/>
      <c r="V2326" s="7"/>
      <c r="W2326" s="7"/>
      <c r="X2326" s="7"/>
      <c r="Y2326" s="9" t="s">
        <v>2831</v>
      </c>
    </row>
    <row r="2327" spans="19:25">
      <c r="S2327" s="7"/>
      <c r="T2327" s="7"/>
      <c r="U2327" s="7"/>
      <c r="V2327" s="7"/>
      <c r="W2327" s="7"/>
      <c r="X2327" s="7"/>
      <c r="Y2327" s="9" t="s">
        <v>2832</v>
      </c>
    </row>
    <row r="2328" spans="19:25">
      <c r="S2328" s="7"/>
      <c r="T2328" s="7"/>
      <c r="U2328" s="7"/>
      <c r="V2328" s="7"/>
      <c r="W2328" s="7"/>
      <c r="X2328" s="7"/>
      <c r="Y2328" s="9" t="s">
        <v>2833</v>
      </c>
    </row>
    <row r="2329" spans="19:25">
      <c r="S2329" s="7"/>
      <c r="T2329" s="7"/>
      <c r="U2329" s="7"/>
      <c r="V2329" s="7"/>
      <c r="W2329" s="7"/>
      <c r="X2329" s="7"/>
      <c r="Y2329" s="9" t="s">
        <v>2834</v>
      </c>
    </row>
    <row r="2330" spans="19:25">
      <c r="S2330" s="7"/>
      <c r="T2330" s="7"/>
      <c r="U2330" s="7"/>
      <c r="V2330" s="7"/>
      <c r="W2330" s="7"/>
      <c r="X2330" s="7"/>
      <c r="Y2330" s="9" t="s">
        <v>2835</v>
      </c>
    </row>
    <row r="2331" spans="19:25">
      <c r="S2331" s="7"/>
      <c r="T2331" s="7"/>
      <c r="U2331" s="7"/>
      <c r="V2331" s="7"/>
      <c r="W2331" s="7"/>
      <c r="X2331" s="7"/>
      <c r="Y2331" s="9" t="s">
        <v>2836</v>
      </c>
    </row>
    <row r="2332" spans="19:25">
      <c r="S2332" s="7"/>
      <c r="T2332" s="7"/>
      <c r="U2332" s="7"/>
      <c r="V2332" s="7"/>
      <c r="W2332" s="7"/>
      <c r="X2332" s="7"/>
      <c r="Y2332" s="9" t="s">
        <v>2837</v>
      </c>
    </row>
    <row r="2333" spans="19:25">
      <c r="S2333" s="7"/>
      <c r="T2333" s="7"/>
      <c r="U2333" s="7"/>
      <c r="V2333" s="7"/>
      <c r="W2333" s="7"/>
      <c r="X2333" s="7"/>
      <c r="Y2333" s="9" t="s">
        <v>2838</v>
      </c>
    </row>
    <row r="2334" spans="19:25">
      <c r="S2334" s="7"/>
      <c r="T2334" s="7"/>
      <c r="U2334" s="7"/>
      <c r="V2334" s="7"/>
      <c r="W2334" s="7"/>
      <c r="X2334" s="7"/>
      <c r="Y2334" s="9" t="s">
        <v>2839</v>
      </c>
    </row>
    <row r="2335" spans="19:25">
      <c r="S2335" s="7"/>
      <c r="T2335" s="7"/>
      <c r="U2335" s="7"/>
      <c r="V2335" s="7"/>
      <c r="W2335" s="7"/>
      <c r="X2335" s="7"/>
      <c r="Y2335" s="9" t="s">
        <v>2840</v>
      </c>
    </row>
    <row r="2336" spans="19:25">
      <c r="S2336" s="7"/>
      <c r="T2336" s="7"/>
      <c r="U2336" s="7"/>
      <c r="V2336" s="7"/>
      <c r="W2336" s="7"/>
      <c r="X2336" s="7"/>
      <c r="Y2336" s="9" t="s">
        <v>2841</v>
      </c>
    </row>
    <row r="2337" spans="19:25">
      <c r="S2337" s="7"/>
      <c r="T2337" s="7"/>
      <c r="U2337" s="7"/>
      <c r="V2337" s="7"/>
      <c r="W2337" s="7"/>
      <c r="X2337" s="7"/>
      <c r="Y2337" s="9" t="s">
        <v>2842</v>
      </c>
    </row>
    <row r="2338" spans="19:25">
      <c r="S2338" s="7"/>
      <c r="T2338" s="7"/>
      <c r="U2338" s="7"/>
      <c r="V2338" s="7"/>
      <c r="W2338" s="7"/>
      <c r="X2338" s="7"/>
      <c r="Y2338" s="9" t="s">
        <v>2843</v>
      </c>
    </row>
    <row r="2339" spans="19:25">
      <c r="S2339" s="7"/>
      <c r="T2339" s="7"/>
      <c r="U2339" s="7"/>
      <c r="V2339" s="7"/>
      <c r="W2339" s="7"/>
      <c r="X2339" s="7"/>
      <c r="Y2339" s="9" t="s">
        <v>2844</v>
      </c>
    </row>
    <row r="2340" spans="19:25">
      <c r="S2340" s="7"/>
      <c r="T2340" s="7"/>
      <c r="U2340" s="7"/>
      <c r="V2340" s="7"/>
      <c r="W2340" s="7"/>
      <c r="X2340" s="7"/>
      <c r="Y2340" s="9" t="s">
        <v>2845</v>
      </c>
    </row>
    <row r="2341" spans="19:25">
      <c r="S2341" s="7"/>
      <c r="T2341" s="7"/>
      <c r="U2341" s="7"/>
      <c r="V2341" s="7"/>
      <c r="W2341" s="7"/>
      <c r="X2341" s="7"/>
      <c r="Y2341" s="9" t="s">
        <v>2846</v>
      </c>
    </row>
    <row r="2342" spans="19:25">
      <c r="S2342" s="7"/>
      <c r="T2342" s="7"/>
      <c r="U2342" s="7"/>
      <c r="V2342" s="7"/>
      <c r="W2342" s="7"/>
      <c r="X2342" s="7"/>
      <c r="Y2342" s="9" t="s">
        <v>2847</v>
      </c>
    </row>
    <row r="2343" spans="19:25">
      <c r="S2343" s="7"/>
      <c r="T2343" s="7"/>
      <c r="U2343" s="7"/>
      <c r="V2343" s="7"/>
      <c r="W2343" s="7"/>
      <c r="X2343" s="7"/>
      <c r="Y2343" s="9" t="s">
        <v>2848</v>
      </c>
    </row>
    <row r="2344" spans="19:25">
      <c r="S2344" s="7"/>
      <c r="T2344" s="7"/>
      <c r="U2344" s="7"/>
      <c r="V2344" s="7"/>
      <c r="W2344" s="7"/>
      <c r="X2344" s="7"/>
      <c r="Y2344" s="9" t="s">
        <v>2849</v>
      </c>
    </row>
    <row r="2345" spans="19:25">
      <c r="S2345" s="7"/>
      <c r="T2345" s="7"/>
      <c r="U2345" s="7"/>
      <c r="V2345" s="7"/>
      <c r="W2345" s="7"/>
      <c r="X2345" s="7"/>
      <c r="Y2345" s="9" t="s">
        <v>2850</v>
      </c>
    </row>
    <row r="2346" spans="19:25">
      <c r="S2346" s="7"/>
      <c r="T2346" s="7"/>
      <c r="U2346" s="7"/>
      <c r="V2346" s="7"/>
      <c r="W2346" s="7"/>
      <c r="X2346" s="7"/>
      <c r="Y2346" s="9" t="s">
        <v>2851</v>
      </c>
    </row>
    <row r="2347" spans="19:25">
      <c r="S2347" s="7"/>
      <c r="T2347" s="7"/>
      <c r="U2347" s="7"/>
      <c r="V2347" s="7"/>
      <c r="W2347" s="7"/>
      <c r="X2347" s="7"/>
      <c r="Y2347" s="9" t="s">
        <v>2852</v>
      </c>
    </row>
    <row r="2348" spans="19:25">
      <c r="S2348" s="7"/>
      <c r="T2348" s="7"/>
      <c r="U2348" s="7"/>
      <c r="V2348" s="7"/>
      <c r="W2348" s="7"/>
      <c r="X2348" s="7"/>
      <c r="Y2348" s="9" t="s">
        <v>2853</v>
      </c>
    </row>
    <row r="2349" spans="19:25">
      <c r="S2349" s="7"/>
      <c r="T2349" s="7"/>
      <c r="U2349" s="7"/>
      <c r="V2349" s="7"/>
      <c r="W2349" s="7"/>
      <c r="X2349" s="7"/>
      <c r="Y2349" s="9" t="s">
        <v>2854</v>
      </c>
    </row>
    <row r="2350" spans="19:25">
      <c r="S2350" s="7"/>
      <c r="T2350" s="7"/>
      <c r="U2350" s="7"/>
      <c r="V2350" s="7"/>
      <c r="W2350" s="7"/>
      <c r="X2350" s="7"/>
      <c r="Y2350" s="9" t="s">
        <v>2855</v>
      </c>
    </row>
    <row r="2351" spans="19:25">
      <c r="S2351" s="7"/>
      <c r="T2351" s="7"/>
      <c r="U2351" s="7"/>
      <c r="V2351" s="7"/>
      <c r="W2351" s="7"/>
      <c r="X2351" s="7"/>
      <c r="Y2351" s="9" t="s">
        <v>2856</v>
      </c>
    </row>
    <row r="2352" spans="19:25">
      <c r="S2352" s="7"/>
      <c r="T2352" s="7"/>
      <c r="U2352" s="7"/>
      <c r="V2352" s="7"/>
      <c r="W2352" s="7"/>
      <c r="X2352" s="7"/>
      <c r="Y2352" s="9" t="s">
        <v>2857</v>
      </c>
    </row>
    <row r="2353" spans="19:25">
      <c r="S2353" s="7"/>
      <c r="T2353" s="7"/>
      <c r="U2353" s="7"/>
      <c r="V2353" s="7"/>
      <c r="W2353" s="7"/>
      <c r="X2353" s="7"/>
      <c r="Y2353" s="9" t="s">
        <v>2858</v>
      </c>
    </row>
    <row r="2354" spans="19:25">
      <c r="S2354" s="7"/>
      <c r="T2354" s="7"/>
      <c r="U2354" s="7"/>
      <c r="V2354" s="7"/>
      <c r="W2354" s="7"/>
      <c r="X2354" s="7"/>
      <c r="Y2354" s="9" t="s">
        <v>2859</v>
      </c>
    </row>
    <row r="2355" spans="19:25">
      <c r="S2355" s="7"/>
      <c r="T2355" s="7"/>
      <c r="U2355" s="7"/>
      <c r="V2355" s="7"/>
      <c r="W2355" s="7"/>
      <c r="X2355" s="7"/>
      <c r="Y2355" s="9" t="s">
        <v>2860</v>
      </c>
    </row>
    <row r="2356" spans="19:25">
      <c r="S2356" s="7"/>
      <c r="T2356" s="7"/>
      <c r="U2356" s="7"/>
      <c r="V2356" s="7"/>
      <c r="W2356" s="7"/>
      <c r="X2356" s="7"/>
      <c r="Y2356" s="9" t="s">
        <v>2861</v>
      </c>
    </row>
    <row r="2357" spans="19:25">
      <c r="S2357" s="7"/>
      <c r="T2357" s="7"/>
      <c r="U2357" s="7"/>
      <c r="V2357" s="7"/>
      <c r="W2357" s="7"/>
      <c r="X2357" s="7"/>
      <c r="Y2357" s="9" t="s">
        <v>2862</v>
      </c>
    </row>
    <row r="2358" spans="19:25">
      <c r="S2358" s="7"/>
      <c r="T2358" s="7"/>
      <c r="U2358" s="7"/>
      <c r="V2358" s="7"/>
      <c r="W2358" s="7"/>
      <c r="X2358" s="7"/>
      <c r="Y2358" s="9" t="s">
        <v>2863</v>
      </c>
    </row>
    <row r="2359" spans="19:25">
      <c r="S2359" s="7"/>
      <c r="T2359" s="7"/>
      <c r="U2359" s="7"/>
      <c r="V2359" s="7"/>
      <c r="W2359" s="7"/>
      <c r="X2359" s="7"/>
      <c r="Y2359" s="9" t="s">
        <v>2864</v>
      </c>
    </row>
    <row r="2360" spans="19:25">
      <c r="S2360" s="7"/>
      <c r="T2360" s="7"/>
      <c r="U2360" s="7"/>
      <c r="V2360" s="7"/>
      <c r="W2360" s="7"/>
      <c r="X2360" s="7"/>
      <c r="Y2360" s="9" t="s">
        <v>2865</v>
      </c>
    </row>
    <row r="2361" spans="19:25">
      <c r="S2361" s="7"/>
      <c r="T2361" s="7"/>
      <c r="U2361" s="7"/>
      <c r="V2361" s="7"/>
      <c r="W2361" s="7"/>
      <c r="X2361" s="7"/>
      <c r="Y2361" s="9" t="s">
        <v>2866</v>
      </c>
    </row>
    <row r="2362" spans="19:25">
      <c r="S2362" s="7"/>
      <c r="T2362" s="7"/>
      <c r="U2362" s="7"/>
      <c r="V2362" s="7"/>
      <c r="W2362" s="7"/>
      <c r="X2362" s="7"/>
      <c r="Y2362" s="9" t="s">
        <v>2867</v>
      </c>
    </row>
    <row r="2363" spans="19:25">
      <c r="S2363" s="7"/>
      <c r="T2363" s="7"/>
      <c r="U2363" s="7"/>
      <c r="V2363" s="7"/>
      <c r="W2363" s="7"/>
      <c r="X2363" s="7"/>
      <c r="Y2363" s="9" t="s">
        <v>2868</v>
      </c>
    </row>
    <row r="2364" spans="19:25">
      <c r="S2364" s="7"/>
      <c r="T2364" s="7"/>
      <c r="U2364" s="7"/>
      <c r="V2364" s="7"/>
      <c r="W2364" s="7"/>
      <c r="X2364" s="7"/>
      <c r="Y2364" s="9" t="s">
        <v>2869</v>
      </c>
    </row>
    <row r="2365" spans="19:25">
      <c r="S2365" s="7"/>
      <c r="T2365" s="7"/>
      <c r="U2365" s="7"/>
      <c r="V2365" s="7"/>
      <c r="W2365" s="7"/>
      <c r="X2365" s="7"/>
      <c r="Y2365" s="9" t="s">
        <v>2870</v>
      </c>
    </row>
    <row r="2366" spans="19:25">
      <c r="S2366" s="7"/>
      <c r="T2366" s="7"/>
      <c r="U2366" s="7"/>
      <c r="V2366" s="7"/>
      <c r="W2366" s="7"/>
      <c r="X2366" s="7"/>
      <c r="Y2366" s="9" t="s">
        <v>2871</v>
      </c>
    </row>
    <row r="2367" spans="19:25">
      <c r="S2367" s="7"/>
      <c r="T2367" s="7"/>
      <c r="U2367" s="7"/>
      <c r="V2367" s="7"/>
      <c r="W2367" s="7"/>
      <c r="X2367" s="7"/>
      <c r="Y2367" s="9" t="s">
        <v>2872</v>
      </c>
    </row>
    <row r="2368" spans="19:25">
      <c r="S2368" s="7"/>
      <c r="T2368" s="7"/>
      <c r="U2368" s="7"/>
      <c r="V2368" s="7"/>
      <c r="W2368" s="7"/>
      <c r="X2368" s="7"/>
      <c r="Y2368" s="9" t="s">
        <v>2873</v>
      </c>
    </row>
    <row r="2369" spans="19:25">
      <c r="S2369" s="7"/>
      <c r="T2369" s="7"/>
      <c r="U2369" s="7"/>
      <c r="V2369" s="7"/>
      <c r="W2369" s="7"/>
      <c r="X2369" s="7"/>
      <c r="Y2369" s="9" t="s">
        <v>2874</v>
      </c>
    </row>
    <row r="2370" spans="19:25">
      <c r="S2370" s="7"/>
      <c r="T2370" s="7"/>
      <c r="U2370" s="7"/>
      <c r="V2370" s="7"/>
      <c r="W2370" s="7"/>
      <c r="X2370" s="7"/>
      <c r="Y2370" s="9" t="s">
        <v>2875</v>
      </c>
    </row>
    <row r="2371" spans="19:25">
      <c r="S2371" s="7"/>
      <c r="T2371" s="7"/>
      <c r="U2371" s="7"/>
      <c r="V2371" s="7"/>
      <c r="W2371" s="7"/>
      <c r="X2371" s="7"/>
      <c r="Y2371" s="9" t="s">
        <v>2876</v>
      </c>
    </row>
    <row r="2372" spans="19:25">
      <c r="S2372" s="7"/>
      <c r="T2372" s="7"/>
      <c r="U2372" s="7"/>
      <c r="V2372" s="7"/>
      <c r="W2372" s="7"/>
      <c r="X2372" s="7"/>
      <c r="Y2372" s="9" t="s">
        <v>2877</v>
      </c>
    </row>
    <row r="2373" spans="19:25">
      <c r="S2373" s="7"/>
      <c r="T2373" s="7"/>
      <c r="U2373" s="7"/>
      <c r="V2373" s="7"/>
      <c r="W2373" s="7"/>
      <c r="X2373" s="7"/>
      <c r="Y2373" s="9" t="s">
        <v>2878</v>
      </c>
    </row>
    <row r="2374" spans="19:25">
      <c r="S2374" s="7"/>
      <c r="T2374" s="7"/>
      <c r="U2374" s="7"/>
      <c r="V2374" s="7"/>
      <c r="W2374" s="7"/>
      <c r="X2374" s="7"/>
      <c r="Y2374" s="9" t="s">
        <v>2879</v>
      </c>
    </row>
    <row r="2375" spans="19:25">
      <c r="S2375" s="7"/>
      <c r="T2375" s="7"/>
      <c r="U2375" s="7"/>
      <c r="V2375" s="7"/>
      <c r="W2375" s="7"/>
      <c r="X2375" s="7"/>
      <c r="Y2375" s="9" t="s">
        <v>2880</v>
      </c>
    </row>
    <row r="2376" spans="19:25">
      <c r="S2376" s="7"/>
      <c r="T2376" s="7"/>
      <c r="U2376" s="7"/>
      <c r="V2376" s="7"/>
      <c r="W2376" s="7"/>
      <c r="X2376" s="7"/>
      <c r="Y2376" s="9" t="s">
        <v>2881</v>
      </c>
    </row>
    <row r="2377" spans="19:25">
      <c r="S2377" s="7"/>
      <c r="T2377" s="7"/>
      <c r="U2377" s="7"/>
      <c r="V2377" s="7"/>
      <c r="W2377" s="7"/>
      <c r="X2377" s="7"/>
      <c r="Y2377" s="9" t="s">
        <v>2882</v>
      </c>
    </row>
    <row r="2378" spans="19:25">
      <c r="S2378" s="7"/>
      <c r="T2378" s="7"/>
      <c r="U2378" s="7"/>
      <c r="V2378" s="7"/>
      <c r="W2378" s="7"/>
      <c r="X2378" s="7"/>
      <c r="Y2378" s="9" t="s">
        <v>2883</v>
      </c>
    </row>
    <row r="2379" spans="19:25">
      <c r="S2379" s="7"/>
      <c r="T2379" s="7"/>
      <c r="U2379" s="7"/>
      <c r="V2379" s="7"/>
      <c r="W2379" s="7"/>
      <c r="X2379" s="7"/>
      <c r="Y2379" s="9" t="s">
        <v>2884</v>
      </c>
    </row>
    <row r="2380" spans="19:25">
      <c r="S2380" s="7"/>
      <c r="T2380" s="7"/>
      <c r="U2380" s="7"/>
      <c r="V2380" s="7"/>
      <c r="W2380" s="7"/>
      <c r="X2380" s="7"/>
      <c r="Y2380" s="9" t="s">
        <v>2885</v>
      </c>
    </row>
    <row r="2381" spans="19:25">
      <c r="S2381" s="7"/>
      <c r="T2381" s="7"/>
      <c r="U2381" s="7"/>
      <c r="V2381" s="7"/>
      <c r="W2381" s="7"/>
      <c r="X2381" s="7"/>
      <c r="Y2381" s="9" t="s">
        <v>2886</v>
      </c>
    </row>
    <row r="2382" spans="19:25">
      <c r="S2382" s="7"/>
      <c r="T2382" s="7"/>
      <c r="U2382" s="7"/>
      <c r="V2382" s="7"/>
      <c r="W2382" s="7"/>
      <c r="X2382" s="7"/>
      <c r="Y2382" s="9" t="s">
        <v>2887</v>
      </c>
    </row>
    <row r="2383" spans="19:25">
      <c r="S2383" s="7"/>
      <c r="T2383" s="7"/>
      <c r="U2383" s="7"/>
      <c r="V2383" s="7"/>
      <c r="W2383" s="7"/>
      <c r="X2383" s="7"/>
      <c r="Y2383" s="9" t="s">
        <v>2888</v>
      </c>
    </row>
    <row r="2384" spans="19:25">
      <c r="S2384" s="7"/>
      <c r="T2384" s="7"/>
      <c r="U2384" s="7"/>
      <c r="V2384" s="7"/>
      <c r="W2384" s="7"/>
      <c r="X2384" s="7"/>
      <c r="Y2384" s="9" t="s">
        <v>2889</v>
      </c>
    </row>
    <row r="2385" spans="19:25">
      <c r="S2385" s="7"/>
      <c r="T2385" s="7"/>
      <c r="U2385" s="7"/>
      <c r="V2385" s="7"/>
      <c r="W2385" s="7"/>
      <c r="X2385" s="7"/>
      <c r="Y2385" s="9" t="s">
        <v>2890</v>
      </c>
    </row>
    <row r="2386" spans="19:25">
      <c r="S2386" s="7"/>
      <c r="T2386" s="7"/>
      <c r="U2386" s="7"/>
      <c r="V2386" s="7"/>
      <c r="W2386" s="7"/>
      <c r="X2386" s="7"/>
      <c r="Y2386" s="9" t="s">
        <v>2891</v>
      </c>
    </row>
    <row r="2387" spans="19:25">
      <c r="S2387" s="7"/>
      <c r="T2387" s="7"/>
      <c r="U2387" s="7"/>
      <c r="V2387" s="7"/>
      <c r="W2387" s="7"/>
      <c r="X2387" s="7"/>
      <c r="Y2387" s="9" t="s">
        <v>2892</v>
      </c>
    </row>
    <row r="2388" spans="19:25">
      <c r="S2388" s="7"/>
      <c r="T2388" s="7"/>
      <c r="U2388" s="7"/>
      <c r="V2388" s="7"/>
      <c r="W2388" s="7"/>
      <c r="X2388" s="7"/>
      <c r="Y2388" s="9" t="s">
        <v>2893</v>
      </c>
    </row>
    <row r="2389" spans="19:25">
      <c r="S2389" s="7"/>
      <c r="T2389" s="7"/>
      <c r="U2389" s="7"/>
      <c r="V2389" s="7"/>
      <c r="W2389" s="7"/>
      <c r="X2389" s="7"/>
      <c r="Y2389" s="9" t="s">
        <v>2894</v>
      </c>
    </row>
    <row r="2390" spans="19:25">
      <c r="S2390" s="7"/>
      <c r="T2390" s="7"/>
      <c r="U2390" s="7"/>
      <c r="V2390" s="7"/>
      <c r="W2390" s="7"/>
      <c r="X2390" s="7"/>
      <c r="Y2390" s="9" t="s">
        <v>2895</v>
      </c>
    </row>
    <row r="2391" spans="19:25">
      <c r="S2391" s="7"/>
      <c r="T2391" s="7"/>
      <c r="U2391" s="7"/>
      <c r="V2391" s="7"/>
      <c r="W2391" s="7"/>
      <c r="X2391" s="7"/>
      <c r="Y2391" s="9" t="s">
        <v>2896</v>
      </c>
    </row>
    <row r="2392" spans="19:25">
      <c r="S2392" s="7"/>
      <c r="T2392" s="7"/>
      <c r="U2392" s="7"/>
      <c r="V2392" s="7"/>
      <c r="W2392" s="7"/>
      <c r="X2392" s="7"/>
      <c r="Y2392" s="9" t="s">
        <v>2897</v>
      </c>
    </row>
    <row r="2393" spans="19:25">
      <c r="S2393" s="7"/>
      <c r="T2393" s="7"/>
      <c r="U2393" s="7"/>
      <c r="V2393" s="7"/>
      <c r="W2393" s="7"/>
      <c r="X2393" s="7"/>
      <c r="Y2393" s="9" t="s">
        <v>2898</v>
      </c>
    </row>
    <row r="2394" spans="19:25">
      <c r="S2394" s="7"/>
      <c r="T2394" s="7"/>
      <c r="U2394" s="7"/>
      <c r="V2394" s="7"/>
      <c r="W2394" s="7"/>
      <c r="X2394" s="7"/>
      <c r="Y2394" s="9" t="s">
        <v>2899</v>
      </c>
    </row>
    <row r="2395" spans="19:25">
      <c r="S2395" s="7"/>
      <c r="T2395" s="7"/>
      <c r="U2395" s="7"/>
      <c r="V2395" s="7"/>
      <c r="W2395" s="7"/>
      <c r="X2395" s="7"/>
      <c r="Y2395" s="9" t="s">
        <v>2900</v>
      </c>
    </row>
    <row r="2396" spans="19:25">
      <c r="S2396" s="7"/>
      <c r="T2396" s="7"/>
      <c r="U2396" s="7"/>
      <c r="V2396" s="7"/>
      <c r="W2396" s="7"/>
      <c r="X2396" s="7"/>
      <c r="Y2396" s="9" t="s">
        <v>2901</v>
      </c>
    </row>
    <row r="2397" spans="19:25">
      <c r="S2397" s="7"/>
      <c r="T2397" s="7"/>
      <c r="U2397" s="7"/>
      <c r="V2397" s="7"/>
      <c r="W2397" s="7"/>
      <c r="X2397" s="7"/>
      <c r="Y2397" s="9" t="s">
        <v>2902</v>
      </c>
    </row>
    <row r="2398" spans="19:25">
      <c r="S2398" s="7"/>
      <c r="T2398" s="7"/>
      <c r="U2398" s="7"/>
      <c r="V2398" s="7"/>
      <c r="W2398" s="7"/>
      <c r="X2398" s="7"/>
      <c r="Y2398" s="9" t="s">
        <v>2903</v>
      </c>
    </row>
    <row r="2399" spans="19:25">
      <c r="S2399" s="7"/>
      <c r="T2399" s="7"/>
      <c r="U2399" s="7"/>
      <c r="V2399" s="7"/>
      <c r="W2399" s="7"/>
      <c r="X2399" s="7"/>
      <c r="Y2399" s="9" t="s">
        <v>2904</v>
      </c>
    </row>
    <row r="2400" spans="19:25">
      <c r="S2400" s="7"/>
      <c r="T2400" s="7"/>
      <c r="U2400" s="7"/>
      <c r="V2400" s="7"/>
      <c r="W2400" s="7"/>
      <c r="X2400" s="7"/>
      <c r="Y2400" s="9" t="s">
        <v>2905</v>
      </c>
    </row>
    <row r="2401" spans="19:25">
      <c r="S2401" s="7"/>
      <c r="T2401" s="7"/>
      <c r="U2401" s="7"/>
      <c r="V2401" s="7"/>
      <c r="W2401" s="7"/>
      <c r="X2401" s="7"/>
      <c r="Y2401" s="9" t="s">
        <v>2906</v>
      </c>
    </row>
    <row r="2402" spans="19:25">
      <c r="S2402" s="7"/>
      <c r="T2402" s="7"/>
      <c r="U2402" s="7"/>
      <c r="V2402" s="7"/>
      <c r="W2402" s="7"/>
      <c r="X2402" s="7"/>
      <c r="Y2402" s="9" t="s">
        <v>2907</v>
      </c>
    </row>
    <row r="2403" spans="19:25">
      <c r="S2403" s="7"/>
      <c r="T2403" s="7"/>
      <c r="U2403" s="7"/>
      <c r="V2403" s="7"/>
      <c r="W2403" s="7"/>
      <c r="X2403" s="7"/>
      <c r="Y2403" s="9" t="s">
        <v>2908</v>
      </c>
    </row>
    <row r="2404" spans="19:25">
      <c r="S2404" s="7"/>
      <c r="T2404" s="7"/>
      <c r="U2404" s="7"/>
      <c r="V2404" s="7"/>
      <c r="W2404" s="7"/>
      <c r="X2404" s="7"/>
      <c r="Y2404" s="9" t="s">
        <v>2909</v>
      </c>
    </row>
    <row r="2405" spans="19:25">
      <c r="S2405" s="7"/>
      <c r="T2405" s="7"/>
      <c r="U2405" s="7"/>
      <c r="V2405" s="7"/>
      <c r="W2405" s="7"/>
      <c r="X2405" s="7"/>
      <c r="Y2405" s="9" t="s">
        <v>2910</v>
      </c>
    </row>
    <row r="2406" spans="19:25">
      <c r="S2406" s="7"/>
      <c r="T2406" s="7"/>
      <c r="U2406" s="7"/>
      <c r="V2406" s="7"/>
      <c r="W2406" s="7"/>
      <c r="X2406" s="7"/>
      <c r="Y2406" s="9" t="s">
        <v>2911</v>
      </c>
    </row>
    <row r="2407" spans="19:25">
      <c r="S2407" s="7"/>
      <c r="T2407" s="7"/>
      <c r="U2407" s="7"/>
      <c r="V2407" s="7"/>
      <c r="W2407" s="7"/>
      <c r="X2407" s="7"/>
      <c r="Y2407" s="9" t="s">
        <v>2912</v>
      </c>
    </row>
    <row r="2408" spans="19:25">
      <c r="S2408" s="7"/>
      <c r="T2408" s="7"/>
      <c r="U2408" s="7"/>
      <c r="V2408" s="7"/>
      <c r="W2408" s="7"/>
      <c r="X2408" s="7"/>
      <c r="Y2408" s="9" t="s">
        <v>2913</v>
      </c>
    </row>
    <row r="2409" spans="19:25">
      <c r="S2409" s="7"/>
      <c r="T2409" s="7"/>
      <c r="U2409" s="7"/>
      <c r="V2409" s="7"/>
      <c r="W2409" s="7"/>
      <c r="X2409" s="7"/>
      <c r="Y2409" s="9" t="s">
        <v>2914</v>
      </c>
    </row>
    <row r="2410" spans="19:25">
      <c r="S2410" s="7"/>
      <c r="T2410" s="7"/>
      <c r="U2410" s="7"/>
      <c r="V2410" s="7"/>
      <c r="W2410" s="7"/>
      <c r="X2410" s="7"/>
      <c r="Y2410" s="9" t="s">
        <v>2915</v>
      </c>
    </row>
    <row r="2411" spans="19:25">
      <c r="S2411" s="7"/>
      <c r="T2411" s="7"/>
      <c r="U2411" s="7"/>
      <c r="V2411" s="7"/>
      <c r="W2411" s="7"/>
      <c r="X2411" s="7"/>
      <c r="Y2411" s="9" t="s">
        <v>2916</v>
      </c>
    </row>
    <row r="2412" spans="19:25">
      <c r="S2412" s="7"/>
      <c r="T2412" s="7"/>
      <c r="U2412" s="7"/>
      <c r="V2412" s="7"/>
      <c r="W2412" s="7"/>
      <c r="X2412" s="7"/>
      <c r="Y2412" s="9" t="s">
        <v>2917</v>
      </c>
    </row>
    <row r="2413" spans="19:25">
      <c r="S2413" s="7"/>
      <c r="T2413" s="7"/>
      <c r="U2413" s="7"/>
      <c r="V2413" s="7"/>
      <c r="W2413" s="7"/>
      <c r="X2413" s="7"/>
      <c r="Y2413" s="9" t="s">
        <v>2918</v>
      </c>
    </row>
    <row r="2414" spans="19:25">
      <c r="S2414" s="7"/>
      <c r="T2414" s="7"/>
      <c r="U2414" s="7"/>
      <c r="V2414" s="7"/>
      <c r="W2414" s="7"/>
      <c r="X2414" s="7"/>
      <c r="Y2414" s="9" t="s">
        <v>2919</v>
      </c>
    </row>
    <row r="2415" spans="19:25">
      <c r="S2415" s="7"/>
      <c r="T2415" s="7"/>
      <c r="U2415" s="7"/>
      <c r="V2415" s="7"/>
      <c r="W2415" s="7"/>
      <c r="X2415" s="7"/>
      <c r="Y2415" s="9" t="s">
        <v>2920</v>
      </c>
    </row>
    <row r="2416" spans="19:25">
      <c r="S2416" s="7"/>
      <c r="T2416" s="7"/>
      <c r="U2416" s="7"/>
      <c r="V2416" s="7"/>
      <c r="W2416" s="7"/>
      <c r="X2416" s="7"/>
      <c r="Y2416" s="9" t="s">
        <v>2921</v>
      </c>
    </row>
    <row r="2417" spans="19:25">
      <c r="S2417" s="7"/>
      <c r="T2417" s="7"/>
      <c r="U2417" s="7"/>
      <c r="V2417" s="7"/>
      <c r="W2417" s="7"/>
      <c r="X2417" s="7"/>
      <c r="Y2417" s="9" t="s">
        <v>2922</v>
      </c>
    </row>
    <row r="2418" spans="19:25">
      <c r="S2418" s="7"/>
      <c r="T2418" s="7"/>
      <c r="U2418" s="7"/>
      <c r="V2418" s="7"/>
      <c r="W2418" s="7"/>
      <c r="X2418" s="7"/>
      <c r="Y2418" s="9" t="s">
        <v>2923</v>
      </c>
    </row>
    <row r="2419" spans="19:25">
      <c r="S2419" s="7"/>
      <c r="T2419" s="7"/>
      <c r="U2419" s="7"/>
      <c r="V2419" s="7"/>
      <c r="W2419" s="7"/>
      <c r="X2419" s="7"/>
      <c r="Y2419" s="9" t="s">
        <v>2924</v>
      </c>
    </row>
    <row r="2420" spans="19:25">
      <c r="S2420" s="7"/>
      <c r="T2420" s="7"/>
      <c r="U2420" s="7"/>
      <c r="V2420" s="7"/>
      <c r="W2420" s="7"/>
      <c r="X2420" s="7"/>
      <c r="Y2420" s="9" t="s">
        <v>2925</v>
      </c>
    </row>
    <row r="2421" spans="19:25">
      <c r="S2421" s="7"/>
      <c r="T2421" s="7"/>
      <c r="U2421" s="7"/>
      <c r="V2421" s="7"/>
      <c r="W2421" s="7"/>
      <c r="X2421" s="7"/>
      <c r="Y2421" s="9" t="s">
        <v>2926</v>
      </c>
    </row>
    <row r="2422" spans="19:25">
      <c r="S2422" s="7"/>
      <c r="T2422" s="7"/>
      <c r="U2422" s="7"/>
      <c r="V2422" s="7"/>
      <c r="W2422" s="7"/>
      <c r="X2422" s="7"/>
      <c r="Y2422" s="9" t="s">
        <v>2927</v>
      </c>
    </row>
    <row r="2423" spans="19:25">
      <c r="S2423" s="7"/>
      <c r="T2423" s="7"/>
      <c r="U2423" s="7"/>
      <c r="V2423" s="7"/>
      <c r="W2423" s="7"/>
      <c r="X2423" s="7"/>
      <c r="Y2423" s="9" t="s">
        <v>2928</v>
      </c>
    </row>
    <row r="2424" spans="19:25">
      <c r="S2424" s="7"/>
      <c r="T2424" s="7"/>
      <c r="U2424" s="7"/>
      <c r="V2424" s="7"/>
      <c r="W2424" s="7"/>
      <c r="X2424" s="7"/>
      <c r="Y2424" s="9" t="s">
        <v>2929</v>
      </c>
    </row>
    <row r="2425" spans="19:25">
      <c r="S2425" s="7"/>
      <c r="T2425" s="7"/>
      <c r="U2425" s="7"/>
      <c r="V2425" s="7"/>
      <c r="W2425" s="7"/>
      <c r="X2425" s="7"/>
      <c r="Y2425" s="9" t="s">
        <v>2930</v>
      </c>
    </row>
    <row r="2426" spans="19:25">
      <c r="S2426" s="7"/>
      <c r="T2426" s="7"/>
      <c r="U2426" s="7"/>
      <c r="V2426" s="7"/>
      <c r="W2426" s="7"/>
      <c r="X2426" s="7"/>
      <c r="Y2426" s="9" t="s">
        <v>2931</v>
      </c>
    </row>
    <row r="2427" spans="19:25">
      <c r="S2427" s="7"/>
      <c r="T2427" s="7"/>
      <c r="U2427" s="7"/>
      <c r="V2427" s="7"/>
      <c r="W2427" s="7"/>
      <c r="X2427" s="7"/>
      <c r="Y2427" s="9" t="s">
        <v>2932</v>
      </c>
    </row>
    <row r="2428" spans="19:25">
      <c r="S2428" s="7"/>
      <c r="T2428" s="7"/>
      <c r="U2428" s="7"/>
      <c r="V2428" s="7"/>
      <c r="W2428" s="7"/>
      <c r="X2428" s="7"/>
      <c r="Y2428" s="9" t="s">
        <v>2933</v>
      </c>
    </row>
    <row r="2429" spans="19:25">
      <c r="S2429" s="7"/>
      <c r="T2429" s="7"/>
      <c r="U2429" s="7"/>
      <c r="V2429" s="7"/>
      <c r="W2429" s="7"/>
      <c r="X2429" s="7"/>
      <c r="Y2429" s="9" t="s">
        <v>2934</v>
      </c>
    </row>
    <row r="2430" spans="19:25">
      <c r="S2430" s="7"/>
      <c r="T2430" s="7"/>
      <c r="U2430" s="7"/>
      <c r="V2430" s="7"/>
      <c r="W2430" s="7"/>
      <c r="X2430" s="7"/>
      <c r="Y2430" s="9" t="s">
        <v>2935</v>
      </c>
    </row>
    <row r="2431" spans="19:25">
      <c r="S2431" s="7"/>
      <c r="T2431" s="7"/>
      <c r="U2431" s="7"/>
      <c r="V2431" s="7"/>
      <c r="W2431" s="7"/>
      <c r="X2431" s="7"/>
      <c r="Y2431" s="9" t="s">
        <v>2936</v>
      </c>
    </row>
    <row r="2432" spans="19:25">
      <c r="S2432" s="7"/>
      <c r="T2432" s="7"/>
      <c r="U2432" s="7"/>
      <c r="V2432" s="7"/>
      <c r="W2432" s="7"/>
      <c r="X2432" s="7"/>
      <c r="Y2432" s="9" t="s">
        <v>2937</v>
      </c>
    </row>
    <row r="2433" spans="19:25">
      <c r="S2433" s="7"/>
      <c r="T2433" s="7"/>
      <c r="U2433" s="7"/>
      <c r="V2433" s="7"/>
      <c r="W2433" s="7"/>
      <c r="X2433" s="7"/>
      <c r="Y2433" s="9" t="s">
        <v>2938</v>
      </c>
    </row>
    <row r="2434" spans="19:25">
      <c r="S2434" s="7"/>
      <c r="T2434" s="7"/>
      <c r="U2434" s="7"/>
      <c r="V2434" s="7"/>
      <c r="W2434" s="7"/>
      <c r="X2434" s="7"/>
      <c r="Y2434" s="9" t="s">
        <v>2939</v>
      </c>
    </row>
    <row r="2435" spans="19:25">
      <c r="S2435" s="7"/>
      <c r="T2435" s="7"/>
      <c r="U2435" s="7"/>
      <c r="V2435" s="7"/>
      <c r="W2435" s="7"/>
      <c r="X2435" s="7"/>
      <c r="Y2435" s="9" t="s">
        <v>2940</v>
      </c>
    </row>
    <row r="2436" spans="19:25">
      <c r="S2436" s="7"/>
      <c r="T2436" s="7"/>
      <c r="U2436" s="7"/>
      <c r="V2436" s="7"/>
      <c r="W2436" s="7"/>
      <c r="X2436" s="7"/>
      <c r="Y2436" s="9" t="s">
        <v>2941</v>
      </c>
    </row>
    <row r="2437" spans="19:25">
      <c r="S2437" s="7"/>
      <c r="T2437" s="7"/>
      <c r="U2437" s="7"/>
      <c r="V2437" s="7"/>
      <c r="W2437" s="7"/>
      <c r="X2437" s="7"/>
      <c r="Y2437" s="9" t="s">
        <v>2942</v>
      </c>
    </row>
    <row r="2438" spans="19:25">
      <c r="S2438" s="7"/>
      <c r="T2438" s="7"/>
      <c r="U2438" s="7"/>
      <c r="V2438" s="7"/>
      <c r="W2438" s="7"/>
      <c r="X2438" s="7"/>
      <c r="Y2438" s="9" t="s">
        <v>2943</v>
      </c>
    </row>
    <row r="2439" spans="19:25">
      <c r="S2439" s="7"/>
      <c r="T2439" s="7"/>
      <c r="U2439" s="7"/>
      <c r="V2439" s="7"/>
      <c r="W2439" s="7"/>
      <c r="X2439" s="7"/>
      <c r="Y2439" s="9" t="s">
        <v>2944</v>
      </c>
    </row>
    <row r="2440" spans="19:25">
      <c r="S2440" s="7"/>
      <c r="T2440" s="7"/>
      <c r="U2440" s="7"/>
      <c r="V2440" s="7"/>
      <c r="W2440" s="7"/>
      <c r="X2440" s="7"/>
      <c r="Y2440" s="9" t="s">
        <v>2945</v>
      </c>
    </row>
    <row r="2441" spans="19:25">
      <c r="S2441" s="7"/>
      <c r="T2441" s="7"/>
      <c r="U2441" s="7"/>
      <c r="V2441" s="7"/>
      <c r="W2441" s="7"/>
      <c r="X2441" s="7"/>
      <c r="Y2441" s="9" t="s">
        <v>2946</v>
      </c>
    </row>
    <row r="2442" spans="19:25">
      <c r="S2442" s="7"/>
      <c r="T2442" s="7"/>
      <c r="U2442" s="7"/>
      <c r="V2442" s="7"/>
      <c r="W2442" s="7"/>
      <c r="X2442" s="7"/>
      <c r="Y2442" s="9" t="s">
        <v>2947</v>
      </c>
    </row>
    <row r="2443" spans="19:25">
      <c r="S2443" s="7"/>
      <c r="T2443" s="7"/>
      <c r="U2443" s="7"/>
      <c r="V2443" s="7"/>
      <c r="W2443" s="7"/>
      <c r="X2443" s="7"/>
      <c r="Y2443" s="9" t="s">
        <v>2948</v>
      </c>
    </row>
    <row r="2444" spans="19:25">
      <c r="S2444" s="7"/>
      <c r="T2444" s="7"/>
      <c r="U2444" s="7"/>
      <c r="V2444" s="7"/>
      <c r="W2444" s="7"/>
      <c r="X2444" s="7"/>
      <c r="Y2444" s="9" t="s">
        <v>2949</v>
      </c>
    </row>
    <row r="2445" spans="19:25">
      <c r="S2445" s="7"/>
      <c r="T2445" s="7"/>
      <c r="U2445" s="7"/>
      <c r="V2445" s="7"/>
      <c r="W2445" s="7"/>
      <c r="X2445" s="7"/>
      <c r="Y2445" s="9" t="s">
        <v>2950</v>
      </c>
    </row>
    <row r="2446" spans="19:25">
      <c r="S2446" s="7"/>
      <c r="T2446" s="7"/>
      <c r="U2446" s="7"/>
      <c r="V2446" s="7"/>
      <c r="W2446" s="7"/>
      <c r="X2446" s="7"/>
      <c r="Y2446" s="9" t="s">
        <v>2951</v>
      </c>
    </row>
    <row r="2447" spans="19:25">
      <c r="S2447" s="7"/>
      <c r="T2447" s="7"/>
      <c r="U2447" s="7"/>
      <c r="V2447" s="7"/>
      <c r="W2447" s="7"/>
      <c r="X2447" s="7"/>
      <c r="Y2447" s="9" t="s">
        <v>2952</v>
      </c>
    </row>
    <row r="2448" spans="19:25">
      <c r="S2448" s="7"/>
      <c r="T2448" s="7"/>
      <c r="U2448" s="7"/>
      <c r="V2448" s="7"/>
      <c r="W2448" s="7"/>
      <c r="X2448" s="7"/>
      <c r="Y2448" s="9" t="s">
        <v>2953</v>
      </c>
    </row>
    <row r="2449" spans="19:25">
      <c r="S2449" s="7"/>
      <c r="T2449" s="7"/>
      <c r="U2449" s="7"/>
      <c r="V2449" s="7"/>
      <c r="W2449" s="7"/>
      <c r="X2449" s="7"/>
      <c r="Y2449" s="9" t="s">
        <v>2954</v>
      </c>
    </row>
    <row r="2450" spans="19:25">
      <c r="S2450" s="7"/>
      <c r="T2450" s="7"/>
      <c r="U2450" s="7"/>
      <c r="V2450" s="7"/>
      <c r="W2450" s="7"/>
      <c r="X2450" s="7"/>
      <c r="Y2450" s="9" t="s">
        <v>2955</v>
      </c>
    </row>
    <row r="2451" spans="19:25">
      <c r="S2451" s="7"/>
      <c r="T2451" s="7"/>
      <c r="U2451" s="7"/>
      <c r="V2451" s="7"/>
      <c r="W2451" s="7"/>
      <c r="X2451" s="7"/>
      <c r="Y2451" s="9" t="s">
        <v>2956</v>
      </c>
    </row>
    <row r="2452" spans="19:25">
      <c r="S2452" s="7"/>
      <c r="T2452" s="7"/>
      <c r="U2452" s="7"/>
      <c r="V2452" s="7"/>
      <c r="W2452" s="7"/>
      <c r="X2452" s="7"/>
      <c r="Y2452" s="9" t="s">
        <v>2957</v>
      </c>
    </row>
    <row r="2453" spans="19:25">
      <c r="S2453" s="7"/>
      <c r="T2453" s="7"/>
      <c r="U2453" s="7"/>
      <c r="V2453" s="7"/>
      <c r="W2453" s="7"/>
      <c r="X2453" s="7"/>
      <c r="Y2453" s="9" t="s">
        <v>2958</v>
      </c>
    </row>
    <row r="2454" spans="19:25">
      <c r="S2454" s="7"/>
      <c r="T2454" s="7"/>
      <c r="U2454" s="7"/>
      <c r="V2454" s="7"/>
      <c r="W2454" s="7"/>
      <c r="X2454" s="7"/>
      <c r="Y2454" s="9" t="s">
        <v>2959</v>
      </c>
    </row>
    <row r="2455" spans="19:25">
      <c r="S2455" s="7"/>
      <c r="T2455" s="7"/>
      <c r="U2455" s="7"/>
      <c r="V2455" s="7"/>
      <c r="W2455" s="7"/>
      <c r="X2455" s="7"/>
      <c r="Y2455" s="9" t="s">
        <v>2960</v>
      </c>
    </row>
    <row r="2456" spans="19:25">
      <c r="S2456" s="7"/>
      <c r="T2456" s="7"/>
      <c r="U2456" s="7"/>
      <c r="V2456" s="7"/>
      <c r="W2456" s="7"/>
      <c r="X2456" s="7"/>
      <c r="Y2456" s="9" t="s">
        <v>2961</v>
      </c>
    </row>
    <row r="2457" spans="19:25">
      <c r="S2457" s="7"/>
      <c r="T2457" s="7"/>
      <c r="U2457" s="7"/>
      <c r="V2457" s="7"/>
      <c r="W2457" s="7"/>
      <c r="X2457" s="7"/>
      <c r="Y2457" s="9" t="s">
        <v>2962</v>
      </c>
    </row>
    <row r="2458" spans="19:25">
      <c r="S2458" s="7"/>
      <c r="T2458" s="7"/>
      <c r="U2458" s="7"/>
      <c r="V2458" s="7"/>
      <c r="W2458" s="7"/>
      <c r="X2458" s="7"/>
      <c r="Y2458" s="9" t="s">
        <v>2963</v>
      </c>
    </row>
    <row r="2459" spans="19:25">
      <c r="S2459" s="7"/>
      <c r="T2459" s="7"/>
      <c r="U2459" s="7"/>
      <c r="V2459" s="7"/>
      <c r="W2459" s="7"/>
      <c r="X2459" s="7"/>
      <c r="Y2459" s="9" t="s">
        <v>2964</v>
      </c>
    </row>
    <row r="2460" spans="19:25">
      <c r="S2460" s="7"/>
      <c r="T2460" s="7"/>
      <c r="U2460" s="7"/>
      <c r="V2460" s="7"/>
      <c r="W2460" s="7"/>
      <c r="X2460" s="7"/>
      <c r="Y2460" s="9" t="s">
        <v>2965</v>
      </c>
    </row>
    <row r="2461" spans="19:25">
      <c r="S2461" s="7"/>
      <c r="T2461" s="7"/>
      <c r="U2461" s="7"/>
      <c r="V2461" s="7"/>
      <c r="W2461" s="7"/>
      <c r="X2461" s="7"/>
      <c r="Y2461" s="9" t="s">
        <v>2966</v>
      </c>
    </row>
    <row r="2462" spans="19:25">
      <c r="S2462" s="7"/>
      <c r="T2462" s="7"/>
      <c r="U2462" s="7"/>
      <c r="V2462" s="7"/>
      <c r="W2462" s="7"/>
      <c r="X2462" s="7"/>
      <c r="Y2462" s="9" t="s">
        <v>2967</v>
      </c>
    </row>
    <row r="2463" spans="19:25">
      <c r="S2463" s="7"/>
      <c r="T2463" s="7"/>
      <c r="U2463" s="7"/>
      <c r="V2463" s="7"/>
      <c r="W2463" s="7"/>
      <c r="X2463" s="7"/>
      <c r="Y2463" s="9" t="s">
        <v>2968</v>
      </c>
    </row>
    <row r="2464" spans="19:25">
      <c r="S2464" s="7"/>
      <c r="T2464" s="7"/>
      <c r="U2464" s="7"/>
      <c r="V2464" s="7"/>
      <c r="W2464" s="7"/>
      <c r="X2464" s="7"/>
      <c r="Y2464" s="9" t="s">
        <v>2969</v>
      </c>
    </row>
    <row r="2465" spans="19:25">
      <c r="S2465" s="7"/>
      <c r="T2465" s="7"/>
      <c r="U2465" s="7"/>
      <c r="V2465" s="7"/>
      <c r="W2465" s="7"/>
      <c r="X2465" s="7"/>
      <c r="Y2465" s="9" t="s">
        <v>2970</v>
      </c>
    </row>
    <row r="2466" spans="19:25">
      <c r="S2466" s="7"/>
      <c r="T2466" s="7"/>
      <c r="U2466" s="7"/>
      <c r="V2466" s="7"/>
      <c r="W2466" s="7"/>
      <c r="X2466" s="7"/>
      <c r="Y2466" s="9" t="s">
        <v>2971</v>
      </c>
    </row>
    <row r="2467" spans="19:25">
      <c r="S2467" s="7"/>
      <c r="T2467" s="7"/>
      <c r="U2467" s="7"/>
      <c r="V2467" s="7"/>
      <c r="W2467" s="7"/>
      <c r="X2467" s="7"/>
      <c r="Y2467" s="9" t="s">
        <v>2972</v>
      </c>
    </row>
    <row r="2468" spans="19:25">
      <c r="S2468" s="7"/>
      <c r="T2468" s="7"/>
      <c r="U2468" s="7"/>
      <c r="V2468" s="7"/>
      <c r="W2468" s="7"/>
      <c r="X2468" s="7"/>
      <c r="Y2468" s="9" t="s">
        <v>2973</v>
      </c>
    </row>
    <row r="2469" spans="19:25">
      <c r="S2469" s="7"/>
      <c r="T2469" s="7"/>
      <c r="U2469" s="7"/>
      <c r="V2469" s="7"/>
      <c r="W2469" s="7"/>
      <c r="X2469" s="7"/>
      <c r="Y2469" s="9" t="s">
        <v>2974</v>
      </c>
    </row>
    <row r="2470" spans="19:25">
      <c r="S2470" s="7"/>
      <c r="T2470" s="7"/>
      <c r="U2470" s="7"/>
      <c r="V2470" s="7"/>
      <c r="W2470" s="7"/>
      <c r="X2470" s="7"/>
      <c r="Y2470" s="9" t="s">
        <v>2975</v>
      </c>
    </row>
    <row r="2471" spans="19:25">
      <c r="S2471" s="7"/>
      <c r="T2471" s="7"/>
      <c r="U2471" s="7"/>
      <c r="V2471" s="7"/>
      <c r="W2471" s="7"/>
      <c r="X2471" s="7"/>
      <c r="Y2471" s="9" t="s">
        <v>2976</v>
      </c>
    </row>
    <row r="2472" spans="19:25">
      <c r="S2472" s="7"/>
      <c r="T2472" s="7"/>
      <c r="U2472" s="7"/>
      <c r="V2472" s="7"/>
      <c r="W2472" s="7"/>
      <c r="X2472" s="7"/>
      <c r="Y2472" s="9" t="s">
        <v>2977</v>
      </c>
    </row>
    <row r="2473" spans="19:25">
      <c r="S2473" s="7"/>
      <c r="T2473" s="7"/>
      <c r="U2473" s="7"/>
      <c r="V2473" s="7"/>
      <c r="W2473" s="7"/>
      <c r="X2473" s="7"/>
      <c r="Y2473" s="9" t="s">
        <v>2978</v>
      </c>
    </row>
    <row r="2474" spans="19:25">
      <c r="S2474" s="7"/>
      <c r="T2474" s="7"/>
      <c r="U2474" s="7"/>
      <c r="V2474" s="7"/>
      <c r="W2474" s="7"/>
      <c r="X2474" s="7"/>
      <c r="Y2474" s="9" t="s">
        <v>2979</v>
      </c>
    </row>
    <row r="2475" spans="19:25">
      <c r="S2475" s="7"/>
      <c r="T2475" s="7"/>
      <c r="U2475" s="7"/>
      <c r="V2475" s="7"/>
      <c r="W2475" s="7"/>
      <c r="X2475" s="7"/>
      <c r="Y2475" s="9" t="s">
        <v>2980</v>
      </c>
    </row>
    <row r="2476" spans="19:25">
      <c r="S2476" s="7"/>
      <c r="T2476" s="7"/>
      <c r="U2476" s="7"/>
      <c r="V2476" s="7"/>
      <c r="W2476" s="7"/>
      <c r="X2476" s="7"/>
      <c r="Y2476" s="9" t="s">
        <v>2981</v>
      </c>
    </row>
    <row r="2477" spans="19:25">
      <c r="S2477" s="7"/>
      <c r="T2477" s="7"/>
      <c r="U2477" s="7"/>
      <c r="V2477" s="7"/>
      <c r="W2477" s="7"/>
      <c r="X2477" s="7"/>
      <c r="Y2477" s="9" t="s">
        <v>2982</v>
      </c>
    </row>
    <row r="2478" spans="19:25">
      <c r="S2478" s="7"/>
      <c r="T2478" s="7"/>
      <c r="U2478" s="7"/>
      <c r="V2478" s="7"/>
      <c r="W2478" s="7"/>
      <c r="X2478" s="7"/>
      <c r="Y2478" s="9" t="s">
        <v>2983</v>
      </c>
    </row>
    <row r="2479" spans="19:25">
      <c r="S2479" s="7"/>
      <c r="T2479" s="7"/>
      <c r="U2479" s="7"/>
      <c r="V2479" s="7"/>
      <c r="W2479" s="7"/>
      <c r="X2479" s="7"/>
      <c r="Y2479" s="9" t="s">
        <v>2984</v>
      </c>
    </row>
    <row r="2480" spans="19:25">
      <c r="S2480" s="7"/>
      <c r="T2480" s="7"/>
      <c r="U2480" s="7"/>
      <c r="V2480" s="7"/>
      <c r="W2480" s="7"/>
      <c r="X2480" s="7"/>
      <c r="Y2480" s="9" t="s">
        <v>2985</v>
      </c>
    </row>
    <row r="2481" spans="19:25">
      <c r="S2481" s="7"/>
      <c r="T2481" s="7"/>
      <c r="U2481" s="7"/>
      <c r="V2481" s="7"/>
      <c r="W2481" s="7"/>
      <c r="X2481" s="7"/>
      <c r="Y2481" s="9" t="s">
        <v>2986</v>
      </c>
    </row>
    <row r="2482" spans="19:25">
      <c r="S2482" s="7"/>
      <c r="T2482" s="7"/>
      <c r="U2482" s="7"/>
      <c r="V2482" s="7"/>
      <c r="W2482" s="7"/>
      <c r="X2482" s="7"/>
      <c r="Y2482" s="9" t="s">
        <v>2987</v>
      </c>
    </row>
    <row r="2483" spans="19:25">
      <c r="S2483" s="7"/>
      <c r="T2483" s="7"/>
      <c r="U2483" s="7"/>
      <c r="V2483" s="7"/>
      <c r="W2483" s="7"/>
      <c r="X2483" s="7"/>
      <c r="Y2483" s="9" t="s">
        <v>2988</v>
      </c>
    </row>
    <row r="2484" spans="19:25">
      <c r="S2484" s="7"/>
      <c r="T2484" s="7"/>
      <c r="U2484" s="7"/>
      <c r="V2484" s="7"/>
      <c r="W2484" s="7"/>
      <c r="X2484" s="7"/>
      <c r="Y2484" s="9" t="s">
        <v>2989</v>
      </c>
    </row>
    <row r="2485" spans="19:25">
      <c r="S2485" s="7"/>
      <c r="T2485" s="7"/>
      <c r="U2485" s="7"/>
      <c r="V2485" s="7"/>
      <c r="W2485" s="7"/>
      <c r="X2485" s="7"/>
      <c r="Y2485" s="9" t="s">
        <v>2990</v>
      </c>
    </row>
    <row r="2486" spans="19:25">
      <c r="S2486" s="7"/>
      <c r="T2486" s="7"/>
      <c r="U2486" s="7"/>
      <c r="V2486" s="7"/>
      <c r="W2486" s="7"/>
      <c r="X2486" s="7"/>
      <c r="Y2486" s="9" t="s">
        <v>2991</v>
      </c>
    </row>
    <row r="2487" spans="19:25">
      <c r="S2487" s="7"/>
      <c r="T2487" s="7"/>
      <c r="U2487" s="7"/>
      <c r="V2487" s="7"/>
      <c r="W2487" s="7"/>
      <c r="X2487" s="7"/>
      <c r="Y2487" s="9" t="s">
        <v>2992</v>
      </c>
    </row>
    <row r="2488" spans="19:25">
      <c r="S2488" s="7"/>
      <c r="T2488" s="7"/>
      <c r="U2488" s="7"/>
      <c r="V2488" s="7"/>
      <c r="W2488" s="7"/>
      <c r="X2488" s="7"/>
      <c r="Y2488" s="9" t="s">
        <v>2993</v>
      </c>
    </row>
    <row r="2489" spans="19:25">
      <c r="S2489" s="7"/>
      <c r="T2489" s="7"/>
      <c r="U2489" s="7"/>
      <c r="V2489" s="7"/>
      <c r="W2489" s="7"/>
      <c r="X2489" s="7"/>
      <c r="Y2489" s="9" t="s">
        <v>2994</v>
      </c>
    </row>
    <row r="2490" spans="19:25">
      <c r="S2490" s="7"/>
      <c r="T2490" s="7"/>
      <c r="U2490" s="7"/>
      <c r="V2490" s="7"/>
      <c r="W2490" s="7"/>
      <c r="X2490" s="7"/>
      <c r="Y2490" s="9" t="s">
        <v>2995</v>
      </c>
    </row>
    <row r="2491" spans="19:25">
      <c r="S2491" s="7"/>
      <c r="T2491" s="7"/>
      <c r="U2491" s="7"/>
      <c r="V2491" s="7"/>
      <c r="W2491" s="7"/>
      <c r="X2491" s="7"/>
      <c r="Y2491" s="9" t="s">
        <v>2996</v>
      </c>
    </row>
    <row r="2492" spans="19:25">
      <c r="S2492" s="7"/>
      <c r="T2492" s="7"/>
      <c r="U2492" s="7"/>
      <c r="V2492" s="7"/>
      <c r="W2492" s="7"/>
      <c r="X2492" s="7"/>
      <c r="Y2492" s="9" t="s">
        <v>2997</v>
      </c>
    </row>
    <row r="2493" spans="19:25">
      <c r="S2493" s="7"/>
      <c r="T2493" s="7"/>
      <c r="U2493" s="7"/>
      <c r="V2493" s="7"/>
      <c r="W2493" s="7"/>
      <c r="X2493" s="7"/>
      <c r="Y2493" s="9" t="s">
        <v>2998</v>
      </c>
    </row>
    <row r="2494" spans="19:25">
      <c r="S2494" s="7"/>
      <c r="T2494" s="7"/>
      <c r="U2494" s="7"/>
      <c r="V2494" s="7"/>
      <c r="W2494" s="7"/>
      <c r="X2494" s="7"/>
      <c r="Y2494" s="9" t="s">
        <v>2999</v>
      </c>
    </row>
    <row r="2495" spans="19:25">
      <c r="S2495" s="7"/>
      <c r="T2495" s="7"/>
      <c r="U2495" s="7"/>
      <c r="V2495" s="7"/>
      <c r="W2495" s="7"/>
      <c r="X2495" s="7"/>
      <c r="Y2495" s="9" t="s">
        <v>3000</v>
      </c>
    </row>
    <row r="2496" spans="19:25">
      <c r="S2496" s="7"/>
      <c r="T2496" s="7"/>
      <c r="U2496" s="7"/>
      <c r="V2496" s="7"/>
      <c r="W2496" s="7"/>
      <c r="X2496" s="7"/>
      <c r="Y2496" s="9" t="s">
        <v>3001</v>
      </c>
    </row>
    <row r="2497" spans="19:25">
      <c r="S2497" s="7"/>
      <c r="T2497" s="7"/>
      <c r="U2497" s="7"/>
      <c r="V2497" s="7"/>
      <c r="W2497" s="7"/>
      <c r="X2497" s="7"/>
      <c r="Y2497" s="9" t="s">
        <v>3002</v>
      </c>
    </row>
    <row r="2498" spans="19:25">
      <c r="S2498" s="7"/>
      <c r="T2498" s="7"/>
      <c r="U2498" s="7"/>
      <c r="V2498" s="7"/>
      <c r="W2498" s="7"/>
      <c r="X2498" s="7"/>
      <c r="Y2498" s="9" t="s">
        <v>3003</v>
      </c>
    </row>
    <row r="2499" spans="19:25">
      <c r="S2499" s="7"/>
      <c r="T2499" s="7"/>
      <c r="U2499" s="7"/>
      <c r="V2499" s="7"/>
      <c r="W2499" s="7"/>
      <c r="X2499" s="7"/>
      <c r="Y2499" s="9" t="s">
        <v>3004</v>
      </c>
    </row>
    <row r="2500" spans="19:25">
      <c r="S2500" s="7"/>
      <c r="T2500" s="7"/>
      <c r="U2500" s="7"/>
      <c r="V2500" s="7"/>
      <c r="W2500" s="7"/>
      <c r="X2500" s="7"/>
      <c r="Y2500" s="9" t="s">
        <v>3005</v>
      </c>
    </row>
    <row r="2501" spans="19:25">
      <c r="S2501" s="7"/>
      <c r="T2501" s="7"/>
      <c r="U2501" s="7"/>
      <c r="V2501" s="7"/>
      <c r="W2501" s="7"/>
      <c r="X2501" s="7"/>
      <c r="Y2501" s="9" t="s">
        <v>3006</v>
      </c>
    </row>
    <row r="2502" spans="19:25">
      <c r="S2502" s="7"/>
      <c r="T2502" s="7"/>
      <c r="U2502" s="7"/>
      <c r="V2502" s="7"/>
      <c r="W2502" s="7"/>
      <c r="X2502" s="7"/>
      <c r="Y2502" s="9" t="s">
        <v>3007</v>
      </c>
    </row>
    <row r="2503" spans="19:25">
      <c r="S2503" s="7"/>
      <c r="T2503" s="7"/>
      <c r="U2503" s="7"/>
      <c r="V2503" s="7"/>
      <c r="W2503" s="7"/>
      <c r="X2503" s="7"/>
      <c r="Y2503" s="9" t="s">
        <v>3008</v>
      </c>
    </row>
    <row r="2504" spans="19:25">
      <c r="S2504" s="7"/>
      <c r="T2504" s="7"/>
      <c r="U2504" s="7"/>
      <c r="V2504" s="7"/>
      <c r="W2504" s="7"/>
      <c r="X2504" s="7"/>
      <c r="Y2504" s="9" t="s">
        <v>3009</v>
      </c>
    </row>
    <row r="2505" spans="19:25">
      <c r="S2505" s="7"/>
      <c r="T2505" s="7"/>
      <c r="U2505" s="7"/>
      <c r="V2505" s="7"/>
      <c r="W2505" s="7"/>
      <c r="X2505" s="7"/>
      <c r="Y2505" s="9" t="s">
        <v>3010</v>
      </c>
    </row>
    <row r="2506" spans="19:25">
      <c r="S2506" s="7"/>
      <c r="T2506" s="7"/>
      <c r="U2506" s="7"/>
      <c r="V2506" s="7"/>
      <c r="W2506" s="7"/>
      <c r="X2506" s="7"/>
      <c r="Y2506" s="9" t="s">
        <v>3011</v>
      </c>
    </row>
    <row r="2507" spans="19:25">
      <c r="S2507" s="7"/>
      <c r="T2507" s="7"/>
      <c r="U2507" s="7"/>
      <c r="V2507" s="7"/>
      <c r="W2507" s="7"/>
      <c r="X2507" s="7"/>
      <c r="Y2507" s="9" t="s">
        <v>3012</v>
      </c>
    </row>
    <row r="2508" spans="19:25">
      <c r="S2508" s="7"/>
      <c r="T2508" s="7"/>
      <c r="U2508" s="7"/>
      <c r="V2508" s="7"/>
      <c r="W2508" s="7"/>
      <c r="X2508" s="7"/>
      <c r="Y2508" s="9" t="s">
        <v>3013</v>
      </c>
    </row>
    <row r="2509" spans="19:25">
      <c r="S2509" s="7"/>
      <c r="T2509" s="7"/>
      <c r="U2509" s="7"/>
      <c r="V2509" s="7"/>
      <c r="W2509" s="7"/>
      <c r="X2509" s="7"/>
      <c r="Y2509" s="9" t="s">
        <v>3014</v>
      </c>
    </row>
    <row r="2510" spans="19:25">
      <c r="S2510" s="7"/>
      <c r="T2510" s="7"/>
      <c r="U2510" s="7"/>
      <c r="V2510" s="7"/>
      <c r="W2510" s="7"/>
      <c r="X2510" s="7"/>
      <c r="Y2510" s="9" t="s">
        <v>3015</v>
      </c>
    </row>
    <row r="2511" spans="19:25">
      <c r="S2511" s="7"/>
      <c r="T2511" s="7"/>
      <c r="U2511" s="7"/>
      <c r="V2511" s="7"/>
      <c r="W2511" s="7"/>
      <c r="X2511" s="7"/>
      <c r="Y2511" s="9" t="s">
        <v>3016</v>
      </c>
    </row>
    <row r="2512" spans="19:25">
      <c r="S2512" s="7"/>
      <c r="T2512" s="7"/>
      <c r="U2512" s="7"/>
      <c r="V2512" s="7"/>
      <c r="W2512" s="7"/>
      <c r="X2512" s="7"/>
      <c r="Y2512" s="9" t="s">
        <v>3017</v>
      </c>
    </row>
    <row r="2513" spans="19:25">
      <c r="S2513" s="7"/>
      <c r="T2513" s="7"/>
      <c r="U2513" s="7"/>
      <c r="V2513" s="7"/>
      <c r="W2513" s="7"/>
      <c r="X2513" s="7"/>
      <c r="Y2513" s="9" t="s">
        <v>3018</v>
      </c>
    </row>
    <row r="2514" spans="19:25">
      <c r="S2514" s="7"/>
      <c r="T2514" s="7"/>
      <c r="U2514" s="7"/>
      <c r="V2514" s="7"/>
      <c r="W2514" s="7"/>
      <c r="X2514" s="7"/>
      <c r="Y2514" s="9" t="s">
        <v>3019</v>
      </c>
    </row>
    <row r="2515" spans="19:25">
      <c r="S2515" s="7"/>
      <c r="T2515" s="7"/>
      <c r="U2515" s="7"/>
      <c r="V2515" s="7"/>
      <c r="W2515" s="7"/>
      <c r="X2515" s="7"/>
      <c r="Y2515" s="9" t="s">
        <v>3020</v>
      </c>
    </row>
    <row r="2516" spans="19:25">
      <c r="S2516" s="7"/>
      <c r="T2516" s="7"/>
      <c r="U2516" s="7"/>
      <c r="V2516" s="7"/>
      <c r="W2516" s="7"/>
      <c r="X2516" s="7"/>
      <c r="Y2516" s="9" t="s">
        <v>3021</v>
      </c>
    </row>
    <row r="2517" spans="19:25">
      <c r="S2517" s="7"/>
      <c r="T2517" s="7"/>
      <c r="U2517" s="7"/>
      <c r="V2517" s="7"/>
      <c r="W2517" s="7"/>
      <c r="X2517" s="7"/>
      <c r="Y2517" s="9" t="s">
        <v>3022</v>
      </c>
    </row>
    <row r="2518" spans="19:25">
      <c r="S2518" s="7"/>
      <c r="T2518" s="7"/>
      <c r="U2518" s="7"/>
      <c r="V2518" s="7"/>
      <c r="W2518" s="7"/>
      <c r="X2518" s="7"/>
      <c r="Y2518" s="9" t="s">
        <v>3023</v>
      </c>
    </row>
    <row r="2519" spans="19:25">
      <c r="S2519" s="7"/>
      <c r="T2519" s="7"/>
      <c r="U2519" s="7"/>
      <c r="V2519" s="7"/>
      <c r="W2519" s="7"/>
      <c r="X2519" s="7"/>
      <c r="Y2519" s="9" t="s">
        <v>3024</v>
      </c>
    </row>
    <row r="2520" spans="19:25">
      <c r="S2520" s="7"/>
      <c r="T2520" s="7"/>
      <c r="U2520" s="7"/>
      <c r="V2520" s="7"/>
      <c r="W2520" s="7"/>
      <c r="X2520" s="7"/>
      <c r="Y2520" s="9" t="s">
        <v>3025</v>
      </c>
    </row>
    <row r="2521" spans="19:25">
      <c r="S2521" s="7"/>
      <c r="T2521" s="7"/>
      <c r="U2521" s="7"/>
      <c r="V2521" s="7"/>
      <c r="W2521" s="7"/>
      <c r="X2521" s="7"/>
      <c r="Y2521" s="9" t="s">
        <v>3026</v>
      </c>
    </row>
    <row r="2522" spans="19:25">
      <c r="S2522" s="7"/>
      <c r="T2522" s="7"/>
      <c r="U2522" s="7"/>
      <c r="V2522" s="7"/>
      <c r="W2522" s="7"/>
      <c r="X2522" s="7"/>
      <c r="Y2522" s="9" t="s">
        <v>3027</v>
      </c>
    </row>
    <row r="2523" spans="19:25">
      <c r="S2523" s="7"/>
      <c r="T2523" s="7"/>
      <c r="U2523" s="7"/>
      <c r="V2523" s="7"/>
      <c r="W2523" s="7"/>
      <c r="X2523" s="7"/>
      <c r="Y2523" s="9" t="s">
        <v>3028</v>
      </c>
    </row>
    <row r="2524" spans="19:25">
      <c r="S2524" s="7"/>
      <c r="T2524" s="7"/>
      <c r="U2524" s="7"/>
      <c r="V2524" s="7"/>
      <c r="W2524" s="7"/>
      <c r="X2524" s="7"/>
      <c r="Y2524" s="9" t="s">
        <v>3029</v>
      </c>
    </row>
    <row r="2525" spans="19:25">
      <c r="S2525" s="7"/>
      <c r="T2525" s="7"/>
      <c r="U2525" s="7"/>
      <c r="V2525" s="7"/>
      <c r="W2525" s="7"/>
      <c r="X2525" s="7"/>
      <c r="Y2525" s="9" t="s">
        <v>3030</v>
      </c>
    </row>
    <row r="2526" spans="19:25">
      <c r="S2526" s="7"/>
      <c r="T2526" s="7"/>
      <c r="U2526" s="7"/>
      <c r="V2526" s="7"/>
      <c r="W2526" s="7"/>
      <c r="X2526" s="7"/>
      <c r="Y2526" s="9" t="s">
        <v>3031</v>
      </c>
    </row>
    <row r="2527" spans="19:25">
      <c r="S2527" s="7"/>
      <c r="T2527" s="7"/>
      <c r="U2527" s="7"/>
      <c r="V2527" s="7"/>
      <c r="W2527" s="7"/>
      <c r="X2527" s="7"/>
      <c r="Y2527" s="9" t="s">
        <v>3032</v>
      </c>
    </row>
    <row r="2528" spans="19:25">
      <c r="S2528" s="7"/>
      <c r="T2528" s="7"/>
      <c r="U2528" s="7"/>
      <c r="V2528" s="7"/>
      <c r="W2528" s="7"/>
      <c r="X2528" s="7"/>
      <c r="Y2528" s="9" t="s">
        <v>3033</v>
      </c>
    </row>
    <row r="2529" spans="19:25">
      <c r="S2529" s="7"/>
      <c r="T2529" s="7"/>
      <c r="U2529" s="7"/>
      <c r="V2529" s="7"/>
      <c r="W2529" s="7"/>
      <c r="X2529" s="7"/>
      <c r="Y2529" s="9" t="s">
        <v>3034</v>
      </c>
    </row>
    <row r="2530" spans="19:25">
      <c r="S2530" s="7"/>
      <c r="T2530" s="7"/>
      <c r="U2530" s="7"/>
      <c r="V2530" s="7"/>
      <c r="W2530" s="7"/>
      <c r="X2530" s="7"/>
      <c r="Y2530" s="9" t="s">
        <v>3035</v>
      </c>
    </row>
    <row r="2531" spans="19:25">
      <c r="S2531" s="7"/>
      <c r="T2531" s="7"/>
      <c r="U2531" s="7"/>
      <c r="V2531" s="7"/>
      <c r="W2531" s="7"/>
      <c r="X2531" s="7"/>
      <c r="Y2531" s="9" t="s">
        <v>3036</v>
      </c>
    </row>
    <row r="2532" spans="19:25">
      <c r="S2532" s="7"/>
      <c r="T2532" s="7"/>
      <c r="U2532" s="7"/>
      <c r="V2532" s="7"/>
      <c r="W2532" s="7"/>
      <c r="X2532" s="7"/>
      <c r="Y2532" s="9" t="s">
        <v>3037</v>
      </c>
    </row>
    <row r="2533" spans="19:25">
      <c r="S2533" s="7"/>
      <c r="T2533" s="7"/>
      <c r="U2533" s="7"/>
      <c r="V2533" s="7"/>
      <c r="W2533" s="7"/>
      <c r="X2533" s="7"/>
      <c r="Y2533" s="9" t="s">
        <v>3038</v>
      </c>
    </row>
    <row r="2534" spans="19:25">
      <c r="S2534" s="7"/>
      <c r="T2534" s="7"/>
      <c r="U2534" s="7"/>
      <c r="V2534" s="7"/>
      <c r="W2534" s="7"/>
      <c r="X2534" s="7"/>
      <c r="Y2534" s="9" t="s">
        <v>3039</v>
      </c>
    </row>
    <row r="2535" spans="19:25">
      <c r="S2535" s="7"/>
      <c r="T2535" s="7"/>
      <c r="U2535" s="7"/>
      <c r="V2535" s="7"/>
      <c r="W2535" s="7"/>
      <c r="X2535" s="7"/>
      <c r="Y2535" s="9" t="s">
        <v>3040</v>
      </c>
    </row>
    <row r="2536" spans="19:25">
      <c r="S2536" s="7"/>
      <c r="T2536" s="7"/>
      <c r="U2536" s="7"/>
      <c r="V2536" s="7"/>
      <c r="W2536" s="7"/>
      <c r="X2536" s="7"/>
      <c r="Y2536" s="9" t="s">
        <v>3041</v>
      </c>
    </row>
    <row r="2537" spans="19:25">
      <c r="S2537" s="7"/>
      <c r="T2537" s="7"/>
      <c r="U2537" s="7"/>
      <c r="V2537" s="7"/>
      <c r="W2537" s="7"/>
      <c r="X2537" s="7"/>
      <c r="Y2537" s="9" t="s">
        <v>3042</v>
      </c>
    </row>
    <row r="2538" spans="19:25">
      <c r="S2538" s="7"/>
      <c r="T2538" s="7"/>
      <c r="U2538" s="7"/>
      <c r="V2538" s="7"/>
      <c r="W2538" s="7"/>
      <c r="X2538" s="7"/>
      <c r="Y2538" s="9" t="s">
        <v>3043</v>
      </c>
    </row>
    <row r="2539" spans="19:25">
      <c r="S2539" s="7"/>
      <c r="T2539" s="7"/>
      <c r="U2539" s="7"/>
      <c r="V2539" s="7"/>
      <c r="W2539" s="7"/>
      <c r="X2539" s="7"/>
      <c r="Y2539" s="9" t="s">
        <v>3044</v>
      </c>
    </row>
    <row r="2540" spans="19:25">
      <c r="S2540" s="7"/>
      <c r="T2540" s="7"/>
      <c r="U2540" s="7"/>
      <c r="V2540" s="7"/>
      <c r="W2540" s="7"/>
      <c r="X2540" s="7"/>
      <c r="Y2540" s="9" t="s">
        <v>3045</v>
      </c>
    </row>
    <row r="2541" spans="19:25">
      <c r="S2541" s="7"/>
      <c r="T2541" s="7"/>
      <c r="U2541" s="7"/>
      <c r="V2541" s="7"/>
      <c r="W2541" s="7"/>
      <c r="X2541" s="7"/>
      <c r="Y2541" s="9" t="s">
        <v>3046</v>
      </c>
    </row>
    <row r="2542" spans="19:25">
      <c r="S2542" s="7"/>
      <c r="T2542" s="7"/>
      <c r="U2542" s="7"/>
      <c r="V2542" s="7"/>
      <c r="W2542" s="7"/>
      <c r="X2542" s="7"/>
      <c r="Y2542" s="9" t="s">
        <v>3047</v>
      </c>
    </row>
    <row r="2543" spans="19:25">
      <c r="S2543" s="7"/>
      <c r="T2543" s="7"/>
      <c r="U2543" s="7"/>
      <c r="V2543" s="7"/>
      <c r="W2543" s="7"/>
      <c r="X2543" s="7"/>
      <c r="Y2543" s="9" t="s">
        <v>3048</v>
      </c>
    </row>
    <row r="2544" spans="19:25">
      <c r="S2544" s="7"/>
      <c r="T2544" s="7"/>
      <c r="U2544" s="7"/>
      <c r="V2544" s="7"/>
      <c r="W2544" s="7"/>
      <c r="X2544" s="7"/>
      <c r="Y2544" s="9" t="s">
        <v>3049</v>
      </c>
    </row>
    <row r="2545" spans="19:25">
      <c r="S2545" s="7"/>
      <c r="T2545" s="7"/>
      <c r="U2545" s="7"/>
      <c r="V2545" s="7"/>
      <c r="W2545" s="7"/>
      <c r="X2545" s="7"/>
      <c r="Y2545" s="9" t="s">
        <v>3050</v>
      </c>
    </row>
    <row r="2546" spans="19:25">
      <c r="S2546" s="7"/>
      <c r="T2546" s="7"/>
      <c r="U2546" s="7"/>
      <c r="V2546" s="7"/>
      <c r="W2546" s="7"/>
      <c r="X2546" s="7"/>
      <c r="Y2546" s="9" t="s">
        <v>3051</v>
      </c>
    </row>
    <row r="2547" spans="19:25">
      <c r="S2547" s="7"/>
      <c r="T2547" s="7"/>
      <c r="U2547" s="7"/>
      <c r="V2547" s="7"/>
      <c r="W2547" s="7"/>
      <c r="X2547" s="7"/>
      <c r="Y2547" s="9" t="s">
        <v>3052</v>
      </c>
    </row>
    <row r="2548" spans="19:25">
      <c r="S2548" s="7"/>
      <c r="T2548" s="7"/>
      <c r="U2548" s="7"/>
      <c r="V2548" s="7"/>
      <c r="W2548" s="7"/>
      <c r="X2548" s="7"/>
      <c r="Y2548" s="9" t="s">
        <v>3053</v>
      </c>
    </row>
    <row r="2549" spans="19:25">
      <c r="S2549" s="7"/>
      <c r="T2549" s="7"/>
      <c r="U2549" s="7"/>
      <c r="V2549" s="7"/>
      <c r="W2549" s="7"/>
      <c r="X2549" s="7"/>
      <c r="Y2549" s="9" t="s">
        <v>3054</v>
      </c>
    </row>
    <row r="2550" spans="19:25">
      <c r="S2550" s="7"/>
      <c r="T2550" s="7"/>
      <c r="U2550" s="7"/>
      <c r="V2550" s="7"/>
      <c r="W2550" s="7"/>
      <c r="X2550" s="7"/>
      <c r="Y2550" s="9" t="s">
        <v>3055</v>
      </c>
    </row>
    <row r="2551" spans="19:25">
      <c r="S2551" s="7"/>
      <c r="T2551" s="7"/>
      <c r="U2551" s="7"/>
      <c r="V2551" s="7"/>
      <c r="W2551" s="7"/>
      <c r="X2551" s="7"/>
      <c r="Y2551" s="9" t="s">
        <v>3056</v>
      </c>
    </row>
    <row r="2552" spans="19:25">
      <c r="S2552" s="7"/>
      <c r="T2552" s="7"/>
      <c r="U2552" s="7"/>
      <c r="V2552" s="7"/>
      <c r="W2552" s="7"/>
      <c r="X2552" s="7"/>
      <c r="Y2552" s="9" t="s">
        <v>3057</v>
      </c>
    </row>
    <row r="2553" spans="19:25">
      <c r="S2553" s="7"/>
      <c r="T2553" s="7"/>
      <c r="U2553" s="7"/>
      <c r="V2553" s="7"/>
      <c r="W2553" s="7"/>
      <c r="X2553" s="7"/>
      <c r="Y2553" s="9" t="s">
        <v>3058</v>
      </c>
    </row>
    <row r="2554" spans="19:25">
      <c r="S2554" s="7"/>
      <c r="T2554" s="7"/>
      <c r="U2554" s="7"/>
      <c r="V2554" s="7"/>
      <c r="W2554" s="7"/>
      <c r="X2554" s="7"/>
      <c r="Y2554" s="9" t="s">
        <v>3059</v>
      </c>
    </row>
    <row r="2555" spans="19:25">
      <c r="S2555" s="7"/>
      <c r="T2555" s="7"/>
      <c r="U2555" s="7"/>
      <c r="V2555" s="7"/>
      <c r="W2555" s="7"/>
      <c r="X2555" s="7"/>
      <c r="Y2555" s="9" t="s">
        <v>3060</v>
      </c>
    </row>
    <row r="2556" spans="19:25">
      <c r="S2556" s="7"/>
      <c r="T2556" s="7"/>
      <c r="U2556" s="7"/>
      <c r="V2556" s="7"/>
      <c r="W2556" s="7"/>
      <c r="X2556" s="7"/>
      <c r="Y2556" s="9" t="s">
        <v>3061</v>
      </c>
    </row>
    <row r="2557" spans="19:25">
      <c r="S2557" s="7"/>
      <c r="T2557" s="7"/>
      <c r="U2557" s="7"/>
      <c r="V2557" s="7"/>
      <c r="W2557" s="7"/>
      <c r="X2557" s="7"/>
      <c r="Y2557" s="9" t="s">
        <v>3062</v>
      </c>
    </row>
    <row r="2558" spans="19:25">
      <c r="S2558" s="7"/>
      <c r="T2558" s="7"/>
      <c r="U2558" s="7"/>
      <c r="V2558" s="7"/>
      <c r="W2558" s="7"/>
      <c r="X2558" s="7"/>
      <c r="Y2558" s="9" t="s">
        <v>3063</v>
      </c>
    </row>
    <row r="2559" spans="19:25">
      <c r="S2559" s="7"/>
      <c r="T2559" s="7"/>
      <c r="U2559" s="7"/>
      <c r="V2559" s="7"/>
      <c r="W2559" s="7"/>
      <c r="X2559" s="7"/>
      <c r="Y2559" s="9" t="s">
        <v>3064</v>
      </c>
    </row>
    <row r="2560" spans="19:25">
      <c r="S2560" s="7"/>
      <c r="T2560" s="7"/>
      <c r="U2560" s="7"/>
      <c r="V2560" s="7"/>
      <c r="W2560" s="7"/>
      <c r="X2560" s="7"/>
      <c r="Y2560" s="9" t="s">
        <v>3065</v>
      </c>
    </row>
    <row r="2561" spans="19:25">
      <c r="S2561" s="7"/>
      <c r="T2561" s="7"/>
      <c r="U2561" s="7"/>
      <c r="V2561" s="7"/>
      <c r="W2561" s="7"/>
      <c r="X2561" s="7"/>
      <c r="Y2561" s="9" t="s">
        <v>3066</v>
      </c>
    </row>
    <row r="2562" spans="19:25">
      <c r="S2562" s="7"/>
      <c r="T2562" s="7"/>
      <c r="U2562" s="7"/>
      <c r="V2562" s="7"/>
      <c r="W2562" s="7"/>
      <c r="X2562" s="7"/>
      <c r="Y2562" s="9" t="s">
        <v>3067</v>
      </c>
    </row>
    <row r="2563" spans="19:25">
      <c r="S2563" s="7"/>
      <c r="T2563" s="7"/>
      <c r="U2563" s="7"/>
      <c r="V2563" s="7"/>
      <c r="W2563" s="7"/>
      <c r="X2563" s="7"/>
      <c r="Y2563" s="9" t="s">
        <v>3068</v>
      </c>
    </row>
    <row r="2564" spans="19:25">
      <c r="S2564" s="7"/>
      <c r="T2564" s="7"/>
      <c r="U2564" s="7"/>
      <c r="V2564" s="7"/>
      <c r="W2564" s="7"/>
      <c r="X2564" s="7"/>
      <c r="Y2564" s="9" t="s">
        <v>3069</v>
      </c>
    </row>
    <row r="2565" spans="19:25">
      <c r="S2565" s="7"/>
      <c r="T2565" s="7"/>
      <c r="U2565" s="7"/>
      <c r="V2565" s="7"/>
      <c r="W2565" s="7"/>
      <c r="X2565" s="7"/>
      <c r="Y2565" s="9" t="s">
        <v>3070</v>
      </c>
    </row>
    <row r="2566" spans="19:25">
      <c r="S2566" s="7"/>
      <c r="T2566" s="7"/>
      <c r="U2566" s="7"/>
      <c r="V2566" s="7"/>
      <c r="W2566" s="7"/>
      <c r="X2566" s="7"/>
      <c r="Y2566" s="9" t="s">
        <v>3071</v>
      </c>
    </row>
    <row r="2567" spans="19:25">
      <c r="S2567" s="7"/>
      <c r="T2567" s="7"/>
      <c r="U2567" s="7"/>
      <c r="V2567" s="7"/>
      <c r="W2567" s="7"/>
      <c r="X2567" s="7"/>
      <c r="Y2567" s="9" t="s">
        <v>3072</v>
      </c>
    </row>
    <row r="2568" spans="19:25">
      <c r="S2568" s="7"/>
      <c r="T2568" s="7"/>
      <c r="U2568" s="7"/>
      <c r="V2568" s="7"/>
      <c r="W2568" s="7"/>
      <c r="X2568" s="7"/>
      <c r="Y2568" s="9" t="s">
        <v>3073</v>
      </c>
    </row>
    <row r="2569" spans="19:25">
      <c r="S2569" s="7"/>
      <c r="T2569" s="7"/>
      <c r="U2569" s="7"/>
      <c r="V2569" s="7"/>
      <c r="W2569" s="7"/>
      <c r="X2569" s="7"/>
      <c r="Y2569" s="9" t="s">
        <v>3074</v>
      </c>
    </row>
    <row r="2570" spans="19:25">
      <c r="S2570" s="7"/>
      <c r="T2570" s="7"/>
      <c r="U2570" s="7"/>
      <c r="V2570" s="7"/>
      <c r="W2570" s="7"/>
      <c r="X2570" s="7"/>
      <c r="Y2570" s="9" t="s">
        <v>3075</v>
      </c>
    </row>
    <row r="2571" spans="19:25">
      <c r="S2571" s="7"/>
      <c r="T2571" s="7"/>
      <c r="U2571" s="7"/>
      <c r="V2571" s="7"/>
      <c r="W2571" s="7"/>
      <c r="X2571" s="7"/>
      <c r="Y2571" s="9" t="s">
        <v>3076</v>
      </c>
    </row>
    <row r="2572" spans="19:25">
      <c r="S2572" s="7"/>
      <c r="T2572" s="7"/>
      <c r="U2572" s="7"/>
      <c r="V2572" s="7"/>
      <c r="W2572" s="7"/>
      <c r="X2572" s="7"/>
      <c r="Y2572" s="9" t="s">
        <v>3077</v>
      </c>
    </row>
    <row r="2573" spans="19:25">
      <c r="S2573" s="7"/>
      <c r="T2573" s="7"/>
      <c r="U2573" s="7"/>
      <c r="V2573" s="7"/>
      <c r="W2573" s="7"/>
      <c r="X2573" s="7"/>
      <c r="Y2573" s="9" t="s">
        <v>3078</v>
      </c>
    </row>
    <row r="2574" spans="19:25">
      <c r="S2574" s="7"/>
      <c r="T2574" s="7"/>
      <c r="U2574" s="7"/>
      <c r="V2574" s="7"/>
      <c r="W2574" s="7"/>
      <c r="X2574" s="7"/>
      <c r="Y2574" s="9" t="s">
        <v>3079</v>
      </c>
    </row>
    <row r="2575" spans="19:25">
      <c r="S2575" s="7"/>
      <c r="T2575" s="7"/>
      <c r="U2575" s="7"/>
      <c r="V2575" s="7"/>
      <c r="W2575" s="7"/>
      <c r="X2575" s="7"/>
      <c r="Y2575" s="9" t="s">
        <v>3080</v>
      </c>
    </row>
    <row r="2576" spans="19:25">
      <c r="S2576" s="7"/>
      <c r="T2576" s="7"/>
      <c r="U2576" s="7"/>
      <c r="V2576" s="7"/>
      <c r="W2576" s="7"/>
      <c r="X2576" s="7"/>
      <c r="Y2576" s="9" t="s">
        <v>3081</v>
      </c>
    </row>
    <row r="2577" spans="19:25">
      <c r="S2577" s="7"/>
      <c r="T2577" s="7"/>
      <c r="U2577" s="7"/>
      <c r="V2577" s="7"/>
      <c r="W2577" s="7"/>
      <c r="X2577" s="7"/>
      <c r="Y2577" s="9" t="s">
        <v>3082</v>
      </c>
    </row>
    <row r="2578" spans="19:25">
      <c r="S2578" s="7"/>
      <c r="T2578" s="7"/>
      <c r="U2578" s="7"/>
      <c r="V2578" s="7"/>
      <c r="W2578" s="7"/>
      <c r="X2578" s="7"/>
      <c r="Y2578" s="9" t="s">
        <v>3083</v>
      </c>
    </row>
    <row r="2579" spans="19:25">
      <c r="S2579" s="7"/>
      <c r="T2579" s="7"/>
      <c r="U2579" s="7"/>
      <c r="V2579" s="7"/>
      <c r="W2579" s="7"/>
      <c r="X2579" s="7"/>
      <c r="Y2579" s="9" t="s">
        <v>3084</v>
      </c>
    </row>
    <row r="2580" spans="19:25">
      <c r="S2580" s="7"/>
      <c r="T2580" s="7"/>
      <c r="U2580" s="7"/>
      <c r="V2580" s="7"/>
      <c r="W2580" s="7"/>
      <c r="X2580" s="7"/>
      <c r="Y2580" s="9" t="s">
        <v>3085</v>
      </c>
    </row>
    <row r="2581" spans="19:25">
      <c r="S2581" s="7"/>
      <c r="T2581" s="7"/>
      <c r="U2581" s="7"/>
      <c r="V2581" s="7"/>
      <c r="W2581" s="7"/>
      <c r="X2581" s="7"/>
      <c r="Y2581" s="9" t="s">
        <v>3086</v>
      </c>
    </row>
    <row r="2582" spans="19:25">
      <c r="S2582" s="7"/>
      <c r="T2582" s="7"/>
      <c r="U2582" s="7"/>
      <c r="V2582" s="7"/>
      <c r="W2582" s="7"/>
      <c r="X2582" s="7"/>
      <c r="Y2582" s="9" t="s">
        <v>3087</v>
      </c>
    </row>
    <row r="2583" spans="19:25">
      <c r="S2583" s="7"/>
      <c r="T2583" s="7"/>
      <c r="U2583" s="7"/>
      <c r="V2583" s="7"/>
      <c r="W2583" s="7"/>
      <c r="X2583" s="7"/>
      <c r="Y2583" s="9" t="s">
        <v>3088</v>
      </c>
    </row>
    <row r="2584" spans="19:25">
      <c r="S2584" s="7"/>
      <c r="T2584" s="7"/>
      <c r="U2584" s="7"/>
      <c r="V2584" s="7"/>
      <c r="W2584" s="7"/>
      <c r="X2584" s="7"/>
      <c r="Y2584" s="9" t="s">
        <v>3089</v>
      </c>
    </row>
    <row r="2585" spans="19:25">
      <c r="S2585" s="7"/>
      <c r="T2585" s="7"/>
      <c r="U2585" s="7"/>
      <c r="V2585" s="7"/>
      <c r="W2585" s="7"/>
      <c r="X2585" s="7"/>
      <c r="Y2585" s="9" t="s">
        <v>3090</v>
      </c>
    </row>
    <row r="2586" spans="19:25">
      <c r="S2586" s="7"/>
      <c r="T2586" s="7"/>
      <c r="U2586" s="7"/>
      <c r="V2586" s="7"/>
      <c r="W2586" s="7"/>
      <c r="X2586" s="7"/>
      <c r="Y2586" s="9" t="s">
        <v>3091</v>
      </c>
    </row>
    <row r="2587" spans="19:25">
      <c r="S2587" s="7"/>
      <c r="T2587" s="7"/>
      <c r="U2587" s="7"/>
      <c r="V2587" s="7"/>
      <c r="W2587" s="7"/>
      <c r="X2587" s="7"/>
      <c r="Y2587" s="9" t="s">
        <v>3092</v>
      </c>
    </row>
    <row r="2588" spans="19:25">
      <c r="S2588" s="7"/>
      <c r="T2588" s="7"/>
      <c r="U2588" s="7"/>
      <c r="V2588" s="7"/>
      <c r="W2588" s="7"/>
      <c r="X2588" s="7"/>
      <c r="Y2588" s="9" t="s">
        <v>3093</v>
      </c>
    </row>
    <row r="2589" spans="19:25">
      <c r="S2589" s="7"/>
      <c r="T2589" s="7"/>
      <c r="U2589" s="7"/>
      <c r="V2589" s="7"/>
      <c r="W2589" s="7"/>
      <c r="X2589" s="7"/>
      <c r="Y2589" s="9" t="s">
        <v>3094</v>
      </c>
    </row>
    <row r="2590" spans="19:25">
      <c r="S2590" s="7"/>
      <c r="T2590" s="7"/>
      <c r="U2590" s="7"/>
      <c r="V2590" s="7"/>
      <c r="W2590" s="7"/>
      <c r="X2590" s="7"/>
      <c r="Y2590" s="9" t="s">
        <v>3095</v>
      </c>
    </row>
    <row r="2591" spans="19:25">
      <c r="S2591" s="7"/>
      <c r="T2591" s="7"/>
      <c r="U2591" s="7"/>
      <c r="V2591" s="7"/>
      <c r="W2591" s="7"/>
      <c r="X2591" s="7"/>
      <c r="Y2591" s="9" t="s">
        <v>3096</v>
      </c>
    </row>
    <row r="2592" spans="19:25">
      <c r="S2592" s="7"/>
      <c r="T2592" s="7"/>
      <c r="U2592" s="7"/>
      <c r="V2592" s="7"/>
      <c r="W2592" s="7"/>
      <c r="X2592" s="7"/>
      <c r="Y2592" s="9" t="s">
        <v>3097</v>
      </c>
    </row>
    <row r="2593" spans="19:25">
      <c r="S2593" s="7"/>
      <c r="T2593" s="7"/>
      <c r="U2593" s="7"/>
      <c r="V2593" s="7"/>
      <c r="W2593" s="7"/>
      <c r="X2593" s="7"/>
      <c r="Y2593" s="9" t="s">
        <v>3098</v>
      </c>
    </row>
    <row r="2594" spans="19:25">
      <c r="S2594" s="7"/>
      <c r="T2594" s="7"/>
      <c r="U2594" s="7"/>
      <c r="V2594" s="7"/>
      <c r="W2594" s="7"/>
      <c r="X2594" s="7"/>
      <c r="Y2594" s="9" t="s">
        <v>3099</v>
      </c>
    </row>
    <row r="2595" spans="19:25">
      <c r="S2595" s="7"/>
      <c r="T2595" s="7"/>
      <c r="U2595" s="7"/>
      <c r="V2595" s="7"/>
      <c r="W2595" s="7"/>
      <c r="X2595" s="7"/>
      <c r="Y2595" s="9" t="s">
        <v>3100</v>
      </c>
    </row>
    <row r="2596" spans="19:25">
      <c r="S2596" s="7"/>
      <c r="T2596" s="7"/>
      <c r="U2596" s="7"/>
      <c r="V2596" s="7"/>
      <c r="W2596" s="7"/>
      <c r="X2596" s="7"/>
      <c r="Y2596" s="9" t="s">
        <v>3101</v>
      </c>
    </row>
    <row r="2597" spans="19:25">
      <c r="S2597" s="7"/>
      <c r="T2597" s="7"/>
      <c r="U2597" s="7"/>
      <c r="V2597" s="7"/>
      <c r="W2597" s="7"/>
      <c r="X2597" s="7"/>
      <c r="Y2597" s="9" t="s">
        <v>3102</v>
      </c>
    </row>
    <row r="2598" spans="19:25">
      <c r="S2598" s="7"/>
      <c r="T2598" s="7"/>
      <c r="U2598" s="7"/>
      <c r="V2598" s="7"/>
      <c r="W2598" s="7"/>
      <c r="X2598" s="7"/>
      <c r="Y2598" s="9" t="s">
        <v>3103</v>
      </c>
    </row>
    <row r="2599" spans="19:25">
      <c r="S2599" s="7"/>
      <c r="T2599" s="7"/>
      <c r="U2599" s="7"/>
      <c r="V2599" s="7"/>
      <c r="W2599" s="7"/>
      <c r="X2599" s="7"/>
      <c r="Y2599" s="9" t="s">
        <v>3104</v>
      </c>
    </row>
    <row r="2600" spans="19:25">
      <c r="S2600" s="7"/>
      <c r="T2600" s="7"/>
      <c r="U2600" s="7"/>
      <c r="V2600" s="7"/>
      <c r="W2600" s="7"/>
      <c r="X2600" s="7"/>
      <c r="Y2600" s="9" t="s">
        <v>3105</v>
      </c>
    </row>
    <row r="2601" spans="19:25">
      <c r="S2601" s="7"/>
      <c r="T2601" s="7"/>
      <c r="U2601" s="7"/>
      <c r="V2601" s="7"/>
      <c r="W2601" s="7"/>
      <c r="X2601" s="7"/>
      <c r="Y2601" s="9" t="s">
        <v>3106</v>
      </c>
    </row>
    <row r="2602" spans="19:25">
      <c r="S2602" s="7"/>
      <c r="T2602" s="7"/>
      <c r="U2602" s="7"/>
      <c r="V2602" s="7"/>
      <c r="W2602" s="7"/>
      <c r="X2602" s="7"/>
      <c r="Y2602" s="9" t="s">
        <v>3107</v>
      </c>
    </row>
    <row r="2603" spans="19:25">
      <c r="S2603" s="7"/>
      <c r="T2603" s="7"/>
      <c r="U2603" s="7"/>
      <c r="V2603" s="7"/>
      <c r="W2603" s="7"/>
      <c r="X2603" s="7"/>
      <c r="Y2603" s="9" t="s">
        <v>3108</v>
      </c>
    </row>
    <row r="2604" spans="19:25">
      <c r="S2604" s="7"/>
      <c r="T2604" s="7"/>
      <c r="U2604" s="7"/>
      <c r="V2604" s="7"/>
      <c r="W2604" s="7"/>
      <c r="X2604" s="7"/>
      <c r="Y2604" s="9" t="s">
        <v>3109</v>
      </c>
    </row>
    <row r="2605" spans="19:25">
      <c r="S2605" s="7"/>
      <c r="T2605" s="7"/>
      <c r="U2605" s="7"/>
      <c r="V2605" s="7"/>
      <c r="W2605" s="7"/>
      <c r="X2605" s="7"/>
      <c r="Y2605" s="9" t="s">
        <v>3110</v>
      </c>
    </row>
    <row r="2606" spans="19:25">
      <c r="S2606" s="7"/>
      <c r="T2606" s="7"/>
      <c r="U2606" s="7"/>
      <c r="V2606" s="7"/>
      <c r="W2606" s="7"/>
      <c r="X2606" s="7"/>
      <c r="Y2606" s="9" t="s">
        <v>3111</v>
      </c>
    </row>
    <row r="2607" spans="19:25">
      <c r="S2607" s="7"/>
      <c r="T2607" s="7"/>
      <c r="U2607" s="7"/>
      <c r="V2607" s="7"/>
      <c r="W2607" s="7"/>
      <c r="X2607" s="7"/>
      <c r="Y2607" s="9" t="s">
        <v>3112</v>
      </c>
    </row>
    <row r="2608" spans="19:25">
      <c r="S2608" s="7"/>
      <c r="T2608" s="7"/>
      <c r="U2608" s="7"/>
      <c r="V2608" s="7"/>
      <c r="W2608" s="7"/>
      <c r="X2608" s="7"/>
      <c r="Y2608" s="9" t="s">
        <v>3113</v>
      </c>
    </row>
    <row r="2609" spans="19:25">
      <c r="S2609" s="7"/>
      <c r="T2609" s="7"/>
      <c r="U2609" s="7"/>
      <c r="V2609" s="7"/>
      <c r="W2609" s="7"/>
      <c r="X2609" s="7"/>
      <c r="Y2609" s="9" t="s">
        <v>3114</v>
      </c>
    </row>
    <row r="2610" spans="19:25">
      <c r="S2610" s="7"/>
      <c r="T2610" s="7"/>
      <c r="U2610" s="7"/>
      <c r="V2610" s="7"/>
      <c r="W2610" s="7"/>
      <c r="X2610" s="7"/>
      <c r="Y2610" s="9" t="s">
        <v>3115</v>
      </c>
    </row>
    <row r="2611" spans="19:25">
      <c r="S2611" s="7"/>
      <c r="T2611" s="7"/>
      <c r="U2611" s="7"/>
      <c r="V2611" s="7"/>
      <c r="W2611" s="7"/>
      <c r="X2611" s="7"/>
      <c r="Y2611" s="9" t="s">
        <v>3116</v>
      </c>
    </row>
    <row r="2612" spans="19:25">
      <c r="S2612" s="7"/>
      <c r="T2612" s="7"/>
      <c r="U2612" s="7"/>
      <c r="V2612" s="7"/>
      <c r="W2612" s="7"/>
      <c r="X2612" s="7"/>
      <c r="Y2612" s="9" t="s">
        <v>3117</v>
      </c>
    </row>
    <row r="2613" spans="19:25">
      <c r="S2613" s="7"/>
      <c r="T2613" s="7"/>
      <c r="U2613" s="7"/>
      <c r="V2613" s="7"/>
      <c r="W2613" s="7"/>
      <c r="X2613" s="7"/>
      <c r="Y2613" s="9" t="s">
        <v>3118</v>
      </c>
    </row>
    <row r="2614" spans="19:25">
      <c r="S2614" s="7"/>
      <c r="T2614" s="7"/>
      <c r="U2614" s="7"/>
      <c r="V2614" s="7"/>
      <c r="W2614" s="7"/>
      <c r="X2614" s="7"/>
      <c r="Y2614" s="9" t="s">
        <v>3119</v>
      </c>
    </row>
    <row r="2615" spans="19:25">
      <c r="S2615" s="7"/>
      <c r="T2615" s="7"/>
      <c r="U2615" s="7"/>
      <c r="V2615" s="7"/>
      <c r="W2615" s="7"/>
      <c r="X2615" s="7"/>
      <c r="Y2615" s="9" t="s">
        <v>3120</v>
      </c>
    </row>
    <row r="2616" spans="19:25">
      <c r="S2616" s="7"/>
      <c r="T2616" s="7"/>
      <c r="U2616" s="7"/>
      <c r="V2616" s="7"/>
      <c r="W2616" s="7"/>
      <c r="X2616" s="7"/>
      <c r="Y2616" s="9" t="s">
        <v>3121</v>
      </c>
    </row>
    <row r="2617" spans="19:25">
      <c r="S2617" s="7"/>
      <c r="T2617" s="7"/>
      <c r="U2617" s="7"/>
      <c r="V2617" s="7"/>
      <c r="W2617" s="7"/>
      <c r="X2617" s="7"/>
      <c r="Y2617" s="9" t="s">
        <v>3122</v>
      </c>
    </row>
    <row r="2618" spans="19:25">
      <c r="S2618" s="7"/>
      <c r="T2618" s="7"/>
      <c r="U2618" s="7"/>
      <c r="V2618" s="7"/>
      <c r="W2618" s="7"/>
      <c r="X2618" s="7"/>
      <c r="Y2618" s="9" t="s">
        <v>3123</v>
      </c>
    </row>
    <row r="2619" spans="19:25">
      <c r="S2619" s="7"/>
      <c r="T2619" s="7"/>
      <c r="U2619" s="7"/>
      <c r="V2619" s="7"/>
      <c r="W2619" s="7"/>
      <c r="X2619" s="7"/>
      <c r="Y2619" s="9" t="s">
        <v>3124</v>
      </c>
    </row>
    <row r="2620" spans="19:25">
      <c r="S2620" s="7"/>
      <c r="T2620" s="7"/>
      <c r="U2620" s="7"/>
      <c r="V2620" s="7"/>
      <c r="W2620" s="7"/>
      <c r="X2620" s="7"/>
      <c r="Y2620" s="9" t="s">
        <v>3125</v>
      </c>
    </row>
    <row r="2621" spans="19:25">
      <c r="S2621" s="7"/>
      <c r="T2621" s="7"/>
      <c r="U2621" s="7"/>
      <c r="V2621" s="7"/>
      <c r="W2621" s="7"/>
      <c r="X2621" s="7"/>
      <c r="Y2621" s="9" t="s">
        <v>3126</v>
      </c>
    </row>
    <row r="2622" spans="19:25">
      <c r="S2622" s="7"/>
      <c r="T2622" s="7"/>
      <c r="U2622" s="7"/>
      <c r="V2622" s="7"/>
      <c r="W2622" s="7"/>
      <c r="X2622" s="7"/>
      <c r="Y2622" s="9" t="s">
        <v>3127</v>
      </c>
    </row>
    <row r="2623" spans="19:25">
      <c r="S2623" s="7"/>
      <c r="T2623" s="7"/>
      <c r="U2623" s="7"/>
      <c r="V2623" s="7"/>
      <c r="W2623" s="7"/>
      <c r="X2623" s="7"/>
      <c r="Y2623" s="9" t="s">
        <v>3128</v>
      </c>
    </row>
    <row r="2624" spans="19:25">
      <c r="S2624" s="7"/>
      <c r="T2624" s="7"/>
      <c r="U2624" s="7"/>
      <c r="V2624" s="7"/>
      <c r="W2624" s="7"/>
      <c r="X2624" s="7"/>
      <c r="Y2624" s="9" t="s">
        <v>3129</v>
      </c>
    </row>
    <row r="2625" spans="19:25">
      <c r="S2625" s="7"/>
      <c r="T2625" s="7"/>
      <c r="U2625" s="7"/>
      <c r="V2625" s="7"/>
      <c r="W2625" s="7"/>
      <c r="X2625" s="7"/>
      <c r="Y2625" s="9" t="s">
        <v>3130</v>
      </c>
    </row>
    <row r="2626" spans="19:25">
      <c r="S2626" s="7"/>
      <c r="T2626" s="7"/>
      <c r="U2626" s="7"/>
      <c r="V2626" s="7"/>
      <c r="W2626" s="7"/>
      <c r="X2626" s="7"/>
      <c r="Y2626" s="9" t="s">
        <v>3131</v>
      </c>
    </row>
    <row r="2627" spans="19:25">
      <c r="S2627" s="7"/>
      <c r="T2627" s="7"/>
      <c r="U2627" s="7"/>
      <c r="V2627" s="7"/>
      <c r="W2627" s="7"/>
      <c r="X2627" s="7"/>
      <c r="Y2627" s="9" t="s">
        <v>3132</v>
      </c>
    </row>
    <row r="2628" spans="19:25">
      <c r="S2628" s="7"/>
      <c r="T2628" s="7"/>
      <c r="U2628" s="7"/>
      <c r="V2628" s="7"/>
      <c r="W2628" s="7"/>
      <c r="X2628" s="7"/>
      <c r="Y2628" s="9" t="s">
        <v>3133</v>
      </c>
    </row>
    <row r="2629" spans="19:25">
      <c r="S2629" s="7"/>
      <c r="T2629" s="7"/>
      <c r="U2629" s="7"/>
      <c r="V2629" s="7"/>
      <c r="W2629" s="7"/>
      <c r="X2629" s="7"/>
      <c r="Y2629" s="9" t="s">
        <v>3134</v>
      </c>
    </row>
    <row r="2630" spans="19:25">
      <c r="S2630" s="7"/>
      <c r="T2630" s="7"/>
      <c r="U2630" s="7"/>
      <c r="V2630" s="7"/>
      <c r="W2630" s="7"/>
      <c r="X2630" s="7"/>
      <c r="Y2630" s="9" t="s">
        <v>3135</v>
      </c>
    </row>
    <row r="2631" spans="19:25">
      <c r="S2631" s="7"/>
      <c r="T2631" s="7"/>
      <c r="U2631" s="7"/>
      <c r="V2631" s="7"/>
      <c r="W2631" s="7"/>
      <c r="X2631" s="7"/>
      <c r="Y2631" s="9" t="s">
        <v>3136</v>
      </c>
    </row>
    <row r="2632" spans="19:25">
      <c r="S2632" s="7"/>
      <c r="T2632" s="7"/>
      <c r="U2632" s="7"/>
      <c r="V2632" s="7"/>
      <c r="W2632" s="7"/>
      <c r="X2632" s="7"/>
      <c r="Y2632" s="9" t="s">
        <v>3137</v>
      </c>
    </row>
    <row r="2633" spans="19:25">
      <c r="S2633" s="7"/>
      <c r="T2633" s="7"/>
      <c r="U2633" s="7"/>
      <c r="V2633" s="7"/>
      <c r="W2633" s="7"/>
      <c r="X2633" s="7"/>
      <c r="Y2633" s="9" t="s">
        <v>3138</v>
      </c>
    </row>
    <row r="2634" spans="19:25">
      <c r="S2634" s="7"/>
      <c r="T2634" s="7"/>
      <c r="U2634" s="7"/>
      <c r="V2634" s="7"/>
      <c r="W2634" s="7"/>
      <c r="X2634" s="7"/>
      <c r="Y2634" s="9" t="s">
        <v>3139</v>
      </c>
    </row>
    <row r="2635" spans="19:25">
      <c r="S2635" s="7"/>
      <c r="T2635" s="7"/>
      <c r="U2635" s="7"/>
      <c r="V2635" s="7"/>
      <c r="W2635" s="7"/>
      <c r="X2635" s="7"/>
      <c r="Y2635" s="9" t="s">
        <v>3140</v>
      </c>
    </row>
    <row r="2636" spans="19:25">
      <c r="S2636" s="7"/>
      <c r="T2636" s="7"/>
      <c r="U2636" s="7"/>
      <c r="V2636" s="7"/>
      <c r="W2636" s="7"/>
      <c r="X2636" s="7"/>
      <c r="Y2636" s="9" t="s">
        <v>3141</v>
      </c>
    </row>
    <row r="2637" spans="19:25">
      <c r="S2637" s="7"/>
      <c r="T2637" s="7"/>
      <c r="U2637" s="7"/>
      <c r="V2637" s="7"/>
      <c r="W2637" s="7"/>
      <c r="X2637" s="7"/>
      <c r="Y2637" s="9" t="s">
        <v>3142</v>
      </c>
    </row>
    <row r="2638" spans="19:25">
      <c r="S2638" s="7"/>
      <c r="T2638" s="7"/>
      <c r="U2638" s="7"/>
      <c r="V2638" s="7"/>
      <c r="W2638" s="7"/>
      <c r="X2638" s="7"/>
      <c r="Y2638" s="9" t="s">
        <v>3143</v>
      </c>
    </row>
    <row r="2639" spans="19:25">
      <c r="S2639" s="7"/>
      <c r="T2639" s="7"/>
      <c r="U2639" s="7"/>
      <c r="V2639" s="7"/>
      <c r="W2639" s="7"/>
      <c r="X2639" s="7"/>
      <c r="Y2639" s="9" t="s">
        <v>3144</v>
      </c>
    </row>
    <row r="2640" spans="19:25">
      <c r="S2640" s="7"/>
      <c r="T2640" s="7"/>
      <c r="U2640" s="7"/>
      <c r="V2640" s="7"/>
      <c r="W2640" s="7"/>
      <c r="X2640" s="7"/>
      <c r="Y2640" s="9" t="s">
        <v>3145</v>
      </c>
    </row>
    <row r="2641" spans="19:25">
      <c r="S2641" s="7"/>
      <c r="T2641" s="7"/>
      <c r="U2641" s="7"/>
      <c r="V2641" s="7"/>
      <c r="W2641" s="7"/>
      <c r="X2641" s="7"/>
      <c r="Y2641" s="9" t="s">
        <v>3146</v>
      </c>
    </row>
    <row r="2642" spans="19:25">
      <c r="S2642" s="7"/>
      <c r="T2642" s="7"/>
      <c r="U2642" s="7"/>
      <c r="V2642" s="7"/>
      <c r="W2642" s="7"/>
      <c r="X2642" s="7"/>
      <c r="Y2642" s="9" t="s">
        <v>3147</v>
      </c>
    </row>
    <row r="2643" spans="19:25">
      <c r="S2643" s="7"/>
      <c r="T2643" s="7"/>
      <c r="U2643" s="7"/>
      <c r="V2643" s="7"/>
      <c r="W2643" s="7"/>
      <c r="X2643" s="7"/>
      <c r="Y2643" s="9" t="s">
        <v>3148</v>
      </c>
    </row>
    <row r="2644" spans="19:25">
      <c r="S2644" s="7"/>
      <c r="T2644" s="7"/>
      <c r="U2644" s="7"/>
      <c r="V2644" s="7"/>
      <c r="W2644" s="7"/>
      <c r="X2644" s="7"/>
      <c r="Y2644" s="9" t="s">
        <v>3149</v>
      </c>
    </row>
    <row r="2645" spans="19:25">
      <c r="S2645" s="7"/>
      <c r="T2645" s="7"/>
      <c r="U2645" s="7"/>
      <c r="V2645" s="7"/>
      <c r="W2645" s="7"/>
      <c r="X2645" s="7"/>
      <c r="Y2645" s="9" t="s">
        <v>3150</v>
      </c>
    </row>
    <row r="2646" spans="19:25">
      <c r="S2646" s="7"/>
      <c r="T2646" s="7"/>
      <c r="U2646" s="7"/>
      <c r="V2646" s="7"/>
      <c r="W2646" s="7"/>
      <c r="X2646" s="7"/>
      <c r="Y2646" s="9" t="s">
        <v>3151</v>
      </c>
    </row>
    <row r="2647" spans="19:25">
      <c r="S2647" s="7"/>
      <c r="T2647" s="7"/>
      <c r="U2647" s="7"/>
      <c r="V2647" s="7"/>
      <c r="W2647" s="7"/>
      <c r="X2647" s="7"/>
      <c r="Y2647" s="9" t="s">
        <v>3152</v>
      </c>
    </row>
    <row r="2648" spans="19:25">
      <c r="S2648" s="7"/>
      <c r="T2648" s="7"/>
      <c r="U2648" s="7"/>
      <c r="V2648" s="7"/>
      <c r="W2648" s="7"/>
      <c r="X2648" s="7"/>
      <c r="Y2648" s="9" t="s">
        <v>3153</v>
      </c>
    </row>
    <row r="2649" spans="19:25">
      <c r="S2649" s="7"/>
      <c r="T2649" s="7"/>
      <c r="U2649" s="7"/>
      <c r="V2649" s="7"/>
      <c r="W2649" s="7"/>
      <c r="X2649" s="7"/>
      <c r="Y2649" s="9" t="s">
        <v>3154</v>
      </c>
    </row>
    <row r="2650" spans="19:25">
      <c r="S2650" s="7"/>
      <c r="T2650" s="7"/>
      <c r="U2650" s="7"/>
      <c r="V2650" s="7"/>
      <c r="W2650" s="7"/>
      <c r="X2650" s="7"/>
      <c r="Y2650" s="9" t="s">
        <v>3155</v>
      </c>
    </row>
    <row r="2651" spans="19:25">
      <c r="S2651" s="7"/>
      <c r="T2651" s="7"/>
      <c r="U2651" s="7"/>
      <c r="V2651" s="7"/>
      <c r="W2651" s="7"/>
      <c r="X2651" s="7"/>
      <c r="Y2651" s="9" t="s">
        <v>3156</v>
      </c>
    </row>
    <row r="2652" spans="19:25">
      <c r="S2652" s="7"/>
      <c r="T2652" s="7"/>
      <c r="U2652" s="7"/>
      <c r="V2652" s="7"/>
      <c r="W2652" s="7"/>
      <c r="X2652" s="7"/>
      <c r="Y2652" s="9" t="s">
        <v>3157</v>
      </c>
    </row>
    <row r="2653" spans="19:25">
      <c r="S2653" s="7"/>
      <c r="T2653" s="7"/>
      <c r="U2653" s="7"/>
      <c r="V2653" s="7"/>
      <c r="W2653" s="7"/>
      <c r="X2653" s="7"/>
      <c r="Y2653" s="9" t="s">
        <v>3158</v>
      </c>
    </row>
    <row r="2654" spans="19:25">
      <c r="S2654" s="7"/>
      <c r="T2654" s="7"/>
      <c r="U2654" s="7"/>
      <c r="V2654" s="7"/>
      <c r="W2654" s="7"/>
      <c r="X2654" s="7"/>
      <c r="Y2654" s="9" t="s">
        <v>3159</v>
      </c>
    </row>
    <row r="2655" spans="19:25">
      <c r="S2655" s="7"/>
      <c r="T2655" s="7"/>
      <c r="U2655" s="7"/>
      <c r="V2655" s="7"/>
      <c r="W2655" s="7"/>
      <c r="X2655" s="7"/>
      <c r="Y2655" s="9" t="s">
        <v>3160</v>
      </c>
    </row>
    <row r="2656" spans="19:25">
      <c r="S2656" s="7"/>
      <c r="T2656" s="7"/>
      <c r="U2656" s="7"/>
      <c r="V2656" s="7"/>
      <c r="W2656" s="7"/>
      <c r="X2656" s="7"/>
      <c r="Y2656" s="9" t="s">
        <v>3161</v>
      </c>
    </row>
    <row r="2657" spans="19:25">
      <c r="S2657" s="7"/>
      <c r="T2657" s="7"/>
      <c r="U2657" s="7"/>
      <c r="V2657" s="7"/>
      <c r="W2657" s="7"/>
      <c r="X2657" s="7"/>
      <c r="Y2657" s="9" t="s">
        <v>3162</v>
      </c>
    </row>
    <row r="2658" spans="19:25">
      <c r="S2658" s="7"/>
      <c r="T2658" s="7"/>
      <c r="U2658" s="7"/>
      <c r="V2658" s="7"/>
      <c r="W2658" s="7"/>
      <c r="X2658" s="7"/>
      <c r="Y2658" s="9" t="s">
        <v>3163</v>
      </c>
    </row>
    <row r="2659" spans="19:25">
      <c r="S2659" s="7"/>
      <c r="T2659" s="7"/>
      <c r="U2659" s="7"/>
      <c r="V2659" s="7"/>
      <c r="W2659" s="7"/>
      <c r="X2659" s="7"/>
      <c r="Y2659" s="9" t="s">
        <v>3164</v>
      </c>
    </row>
    <row r="2660" spans="19:25">
      <c r="S2660" s="7"/>
      <c r="T2660" s="7"/>
      <c r="U2660" s="7"/>
      <c r="V2660" s="7"/>
      <c r="W2660" s="7"/>
      <c r="X2660" s="7"/>
      <c r="Y2660" s="9" t="s">
        <v>3165</v>
      </c>
    </row>
    <row r="2661" spans="19:25">
      <c r="S2661" s="7"/>
      <c r="T2661" s="7"/>
      <c r="U2661" s="7"/>
      <c r="V2661" s="7"/>
      <c r="W2661" s="7"/>
      <c r="X2661" s="7"/>
      <c r="Y2661" s="9" t="s">
        <v>3166</v>
      </c>
    </row>
    <row r="2662" spans="19:25">
      <c r="S2662" s="7"/>
      <c r="T2662" s="7"/>
      <c r="U2662" s="7"/>
      <c r="V2662" s="7"/>
      <c r="W2662" s="7"/>
      <c r="X2662" s="7"/>
      <c r="Y2662" s="9" t="s">
        <v>3167</v>
      </c>
    </row>
    <row r="2663" spans="19:25">
      <c r="S2663" s="7"/>
      <c r="T2663" s="7"/>
      <c r="U2663" s="7"/>
      <c r="V2663" s="7"/>
      <c r="W2663" s="7"/>
      <c r="X2663" s="7"/>
      <c r="Y2663" s="9" t="s">
        <v>3168</v>
      </c>
    </row>
    <row r="2664" spans="19:25">
      <c r="S2664" s="7"/>
      <c r="T2664" s="7"/>
      <c r="U2664" s="7"/>
      <c r="V2664" s="7"/>
      <c r="W2664" s="7"/>
      <c r="X2664" s="7"/>
      <c r="Y2664" s="9" t="s">
        <v>3169</v>
      </c>
    </row>
    <row r="2665" spans="19:25">
      <c r="S2665" s="7"/>
      <c r="T2665" s="7"/>
      <c r="U2665" s="7"/>
      <c r="V2665" s="7"/>
      <c r="W2665" s="7"/>
      <c r="X2665" s="7"/>
      <c r="Y2665" s="9" t="s">
        <v>3170</v>
      </c>
    </row>
    <row r="2666" spans="19:25">
      <c r="S2666" s="7"/>
      <c r="T2666" s="7"/>
      <c r="U2666" s="7"/>
      <c r="V2666" s="7"/>
      <c r="W2666" s="7"/>
      <c r="X2666" s="7"/>
      <c r="Y2666" s="9" t="s">
        <v>3171</v>
      </c>
    </row>
    <row r="2667" spans="19:25">
      <c r="S2667" s="7"/>
      <c r="T2667" s="7"/>
      <c r="U2667" s="7"/>
      <c r="V2667" s="7"/>
      <c r="W2667" s="7"/>
      <c r="X2667" s="7"/>
      <c r="Y2667" s="9" t="s">
        <v>3172</v>
      </c>
    </row>
    <row r="2668" spans="19:25">
      <c r="S2668" s="7"/>
      <c r="T2668" s="7"/>
      <c r="U2668" s="7"/>
      <c r="V2668" s="7"/>
      <c r="W2668" s="7"/>
      <c r="X2668" s="7"/>
      <c r="Y2668" s="9" t="s">
        <v>3173</v>
      </c>
    </row>
    <row r="2669" spans="19:25">
      <c r="S2669" s="7"/>
      <c r="T2669" s="7"/>
      <c r="U2669" s="7"/>
      <c r="V2669" s="7"/>
      <c r="W2669" s="7"/>
      <c r="X2669" s="7"/>
      <c r="Y2669" s="9" t="s">
        <v>3174</v>
      </c>
    </row>
    <row r="2670" spans="19:25">
      <c r="S2670" s="7"/>
      <c r="T2670" s="7"/>
      <c r="U2670" s="7"/>
      <c r="V2670" s="7"/>
      <c r="W2670" s="7"/>
      <c r="X2670" s="7"/>
      <c r="Y2670" s="9" t="s">
        <v>3175</v>
      </c>
    </row>
    <row r="2671" spans="19:25">
      <c r="S2671" s="7"/>
      <c r="T2671" s="7"/>
      <c r="U2671" s="7"/>
      <c r="V2671" s="7"/>
      <c r="W2671" s="7"/>
      <c r="X2671" s="7"/>
      <c r="Y2671" s="9" t="s">
        <v>3176</v>
      </c>
    </row>
    <row r="2672" spans="19:25">
      <c r="S2672" s="7"/>
      <c r="T2672" s="7"/>
      <c r="U2672" s="7"/>
      <c r="V2672" s="7"/>
      <c r="W2672" s="7"/>
      <c r="X2672" s="7"/>
      <c r="Y2672" s="9" t="s">
        <v>3177</v>
      </c>
    </row>
    <row r="2673" spans="19:25">
      <c r="S2673" s="7"/>
      <c r="T2673" s="7"/>
      <c r="U2673" s="7"/>
      <c r="V2673" s="7"/>
      <c r="W2673" s="7"/>
      <c r="X2673" s="7"/>
      <c r="Y2673" s="9" t="s">
        <v>3178</v>
      </c>
    </row>
    <row r="2674" spans="19:25">
      <c r="S2674" s="7"/>
      <c r="T2674" s="7"/>
      <c r="U2674" s="7"/>
      <c r="V2674" s="7"/>
      <c r="W2674" s="7"/>
      <c r="X2674" s="7"/>
      <c r="Y2674" s="9" t="s">
        <v>3179</v>
      </c>
    </row>
    <row r="2675" spans="19:25">
      <c r="S2675" s="7"/>
      <c r="T2675" s="7"/>
      <c r="U2675" s="7"/>
      <c r="V2675" s="7"/>
      <c r="W2675" s="7"/>
      <c r="X2675" s="7"/>
      <c r="Y2675" s="9" t="s">
        <v>3180</v>
      </c>
    </row>
    <row r="2676" spans="19:25">
      <c r="S2676" s="7"/>
      <c r="T2676" s="7"/>
      <c r="U2676" s="7"/>
      <c r="V2676" s="7"/>
      <c r="W2676" s="7"/>
      <c r="X2676" s="7"/>
      <c r="Y2676" s="9" t="s">
        <v>3181</v>
      </c>
    </row>
    <row r="2677" spans="19:25">
      <c r="S2677" s="7"/>
      <c r="T2677" s="7"/>
      <c r="U2677" s="7"/>
      <c r="V2677" s="7"/>
      <c r="W2677" s="7"/>
      <c r="X2677" s="7"/>
      <c r="Y2677" s="9" t="s">
        <v>3182</v>
      </c>
    </row>
    <row r="2678" spans="19:25">
      <c r="S2678" s="7"/>
      <c r="T2678" s="7"/>
      <c r="U2678" s="7"/>
      <c r="V2678" s="7"/>
      <c r="W2678" s="7"/>
      <c r="X2678" s="7"/>
      <c r="Y2678" s="9" t="s">
        <v>3183</v>
      </c>
    </row>
    <row r="2679" spans="19:25">
      <c r="S2679" s="7"/>
      <c r="T2679" s="7"/>
      <c r="U2679" s="7"/>
      <c r="V2679" s="7"/>
      <c r="W2679" s="7"/>
      <c r="X2679" s="7"/>
      <c r="Y2679" s="9" t="s">
        <v>3184</v>
      </c>
    </row>
    <row r="2680" spans="19:25">
      <c r="S2680" s="7"/>
      <c r="T2680" s="7"/>
      <c r="U2680" s="7"/>
      <c r="V2680" s="7"/>
      <c r="W2680" s="7"/>
      <c r="X2680" s="7"/>
      <c r="Y2680" s="9" t="s">
        <v>3185</v>
      </c>
    </row>
    <row r="2681" spans="19:25">
      <c r="S2681" s="7"/>
      <c r="T2681" s="7"/>
      <c r="U2681" s="7"/>
      <c r="V2681" s="7"/>
      <c r="W2681" s="7"/>
      <c r="X2681" s="7"/>
      <c r="Y2681" s="9" t="s">
        <v>3186</v>
      </c>
    </row>
    <row r="2682" spans="19:25">
      <c r="S2682" s="7"/>
      <c r="T2682" s="7"/>
      <c r="U2682" s="7"/>
      <c r="V2682" s="7"/>
      <c r="W2682" s="7"/>
      <c r="X2682" s="7"/>
      <c r="Y2682" s="9" t="s">
        <v>3187</v>
      </c>
    </row>
    <row r="2683" spans="19:25">
      <c r="S2683" s="7"/>
      <c r="T2683" s="7"/>
      <c r="U2683" s="7"/>
      <c r="V2683" s="7"/>
      <c r="W2683" s="7"/>
      <c r="X2683" s="7"/>
      <c r="Y2683" s="9" t="s">
        <v>3188</v>
      </c>
    </row>
    <row r="2684" spans="19:25">
      <c r="S2684" s="7"/>
      <c r="T2684" s="7"/>
      <c r="U2684" s="7"/>
      <c r="V2684" s="7"/>
      <c r="W2684" s="7"/>
      <c r="X2684" s="7"/>
      <c r="Y2684" s="9" t="s">
        <v>3189</v>
      </c>
    </row>
    <row r="2685" spans="19:25">
      <c r="S2685" s="7"/>
      <c r="T2685" s="7"/>
      <c r="U2685" s="7"/>
      <c r="V2685" s="7"/>
      <c r="W2685" s="7"/>
      <c r="X2685" s="7"/>
      <c r="Y2685" s="9" t="s">
        <v>3190</v>
      </c>
    </row>
    <row r="2686" spans="19:25">
      <c r="S2686" s="7"/>
      <c r="T2686" s="7"/>
      <c r="U2686" s="7"/>
      <c r="V2686" s="7"/>
      <c r="W2686" s="7"/>
      <c r="X2686" s="7"/>
      <c r="Y2686" s="9" t="s">
        <v>3191</v>
      </c>
    </row>
    <row r="2687" spans="19:25">
      <c r="S2687" s="7"/>
      <c r="T2687" s="7"/>
      <c r="U2687" s="7"/>
      <c r="V2687" s="7"/>
      <c r="W2687" s="7"/>
      <c r="X2687" s="7"/>
      <c r="Y2687" s="9" t="s">
        <v>3192</v>
      </c>
    </row>
    <row r="2688" spans="19:25">
      <c r="S2688" s="7"/>
      <c r="T2688" s="7"/>
      <c r="U2688" s="7"/>
      <c r="V2688" s="7"/>
      <c r="W2688" s="7"/>
      <c r="X2688" s="7"/>
      <c r="Y2688" s="9" t="s">
        <v>3193</v>
      </c>
    </row>
    <row r="2689" spans="19:25">
      <c r="S2689" s="7"/>
      <c r="T2689" s="7"/>
      <c r="U2689" s="7"/>
      <c r="V2689" s="7"/>
      <c r="W2689" s="7"/>
      <c r="X2689" s="7"/>
      <c r="Y2689" s="9" t="s">
        <v>3194</v>
      </c>
    </row>
    <row r="2690" spans="19:25">
      <c r="S2690" s="7"/>
      <c r="T2690" s="7"/>
      <c r="U2690" s="7"/>
      <c r="V2690" s="7"/>
      <c r="W2690" s="7"/>
      <c r="X2690" s="7"/>
      <c r="Y2690" s="9" t="s">
        <v>3195</v>
      </c>
    </row>
    <row r="2691" spans="19:25">
      <c r="S2691" s="7"/>
      <c r="T2691" s="7"/>
      <c r="U2691" s="7"/>
      <c r="V2691" s="7"/>
      <c r="W2691" s="7"/>
      <c r="X2691" s="7"/>
      <c r="Y2691" s="9" t="s">
        <v>3196</v>
      </c>
    </row>
    <row r="2692" spans="19:25">
      <c r="S2692" s="7"/>
      <c r="T2692" s="7"/>
      <c r="U2692" s="7"/>
      <c r="V2692" s="7"/>
      <c r="W2692" s="7"/>
      <c r="X2692" s="7"/>
      <c r="Y2692" s="9" t="s">
        <v>3197</v>
      </c>
    </row>
    <row r="2693" spans="19:25">
      <c r="S2693" s="7"/>
      <c r="T2693" s="7"/>
      <c r="U2693" s="7"/>
      <c r="V2693" s="7"/>
      <c r="W2693" s="7"/>
      <c r="X2693" s="7"/>
      <c r="Y2693" s="9" t="s">
        <v>3198</v>
      </c>
    </row>
    <row r="2694" spans="19:25">
      <c r="S2694" s="7"/>
      <c r="T2694" s="7"/>
      <c r="U2694" s="7"/>
      <c r="V2694" s="7"/>
      <c r="W2694" s="7"/>
      <c r="X2694" s="7"/>
      <c r="Y2694" s="9" t="s">
        <v>3199</v>
      </c>
    </row>
    <row r="2695" spans="19:25">
      <c r="S2695" s="7"/>
      <c r="T2695" s="7"/>
      <c r="U2695" s="7"/>
      <c r="V2695" s="7"/>
      <c r="W2695" s="7"/>
      <c r="X2695" s="7"/>
      <c r="Y2695" s="9" t="s">
        <v>3200</v>
      </c>
    </row>
    <row r="2696" spans="19:25">
      <c r="S2696" s="7"/>
      <c r="T2696" s="7"/>
      <c r="U2696" s="7"/>
      <c r="V2696" s="7"/>
      <c r="W2696" s="7"/>
      <c r="X2696" s="7"/>
      <c r="Y2696" s="9" t="s">
        <v>3201</v>
      </c>
    </row>
    <row r="2697" spans="19:25">
      <c r="S2697" s="7"/>
      <c r="T2697" s="7"/>
      <c r="U2697" s="7"/>
      <c r="V2697" s="7"/>
      <c r="W2697" s="7"/>
      <c r="X2697" s="7"/>
      <c r="Y2697" s="9" t="s">
        <v>3202</v>
      </c>
    </row>
    <row r="2698" spans="19:25">
      <c r="S2698" s="7"/>
      <c r="T2698" s="7"/>
      <c r="U2698" s="7"/>
      <c r="V2698" s="7"/>
      <c r="W2698" s="7"/>
      <c r="X2698" s="7"/>
      <c r="Y2698" s="9" t="s">
        <v>3203</v>
      </c>
    </row>
    <row r="2699" spans="19:25">
      <c r="S2699" s="7"/>
      <c r="T2699" s="7"/>
      <c r="U2699" s="7"/>
      <c r="V2699" s="7"/>
      <c r="W2699" s="7"/>
      <c r="X2699" s="7"/>
      <c r="Y2699" s="9" t="s">
        <v>3204</v>
      </c>
    </row>
    <row r="2700" spans="19:25">
      <c r="S2700" s="7"/>
      <c r="T2700" s="7"/>
      <c r="U2700" s="7"/>
      <c r="V2700" s="7"/>
      <c r="W2700" s="7"/>
      <c r="X2700" s="7"/>
      <c r="Y2700" s="9" t="s">
        <v>3205</v>
      </c>
    </row>
    <row r="2701" spans="19:25">
      <c r="S2701" s="7"/>
      <c r="T2701" s="7"/>
      <c r="U2701" s="7"/>
      <c r="V2701" s="7"/>
      <c r="W2701" s="7"/>
      <c r="X2701" s="7"/>
      <c r="Y2701" s="9" t="s">
        <v>3206</v>
      </c>
    </row>
    <row r="2702" spans="19:25">
      <c r="S2702" s="7"/>
      <c r="T2702" s="7"/>
      <c r="U2702" s="7"/>
      <c r="V2702" s="7"/>
      <c r="W2702" s="7"/>
      <c r="X2702" s="7"/>
      <c r="Y2702" s="9" t="s">
        <v>3207</v>
      </c>
    </row>
    <row r="2703" spans="19:25">
      <c r="S2703" s="7"/>
      <c r="T2703" s="7"/>
      <c r="U2703" s="7"/>
      <c r="V2703" s="7"/>
      <c r="W2703" s="7"/>
      <c r="X2703" s="7"/>
      <c r="Y2703" s="9" t="s">
        <v>3208</v>
      </c>
    </row>
    <row r="2704" spans="19:25">
      <c r="S2704" s="7"/>
      <c r="T2704" s="7"/>
      <c r="U2704" s="7"/>
      <c r="V2704" s="7"/>
      <c r="W2704" s="7"/>
      <c r="X2704" s="7"/>
      <c r="Y2704" s="9" t="s">
        <v>3209</v>
      </c>
    </row>
    <row r="2705" spans="19:25">
      <c r="S2705" s="7"/>
      <c r="T2705" s="7"/>
      <c r="U2705" s="7"/>
      <c r="V2705" s="7"/>
      <c r="W2705" s="7"/>
      <c r="X2705" s="7"/>
      <c r="Y2705" s="9" t="s">
        <v>3210</v>
      </c>
    </row>
    <row r="2706" spans="19:25">
      <c r="S2706" s="7"/>
      <c r="T2706" s="7"/>
      <c r="U2706" s="7"/>
      <c r="V2706" s="7"/>
      <c r="W2706" s="7"/>
      <c r="X2706" s="7"/>
      <c r="Y2706" s="9" t="s">
        <v>3211</v>
      </c>
    </row>
    <row r="2707" spans="19:25">
      <c r="S2707" s="7"/>
      <c r="T2707" s="7"/>
      <c r="U2707" s="7"/>
      <c r="V2707" s="7"/>
      <c r="W2707" s="7"/>
      <c r="X2707" s="7"/>
      <c r="Y2707" s="9" t="s">
        <v>3212</v>
      </c>
    </row>
    <row r="2708" spans="19:25">
      <c r="S2708" s="7"/>
      <c r="T2708" s="7"/>
      <c r="U2708" s="7"/>
      <c r="V2708" s="7"/>
      <c r="W2708" s="7"/>
      <c r="X2708" s="7"/>
      <c r="Y2708" s="9" t="s">
        <v>3213</v>
      </c>
    </row>
    <row r="2709" spans="19:25">
      <c r="S2709" s="7"/>
      <c r="T2709" s="7"/>
      <c r="U2709" s="7"/>
      <c r="V2709" s="7"/>
      <c r="W2709" s="7"/>
      <c r="X2709" s="7"/>
      <c r="Y2709" s="9" t="s">
        <v>3214</v>
      </c>
    </row>
    <row r="2710" spans="19:25">
      <c r="S2710" s="7"/>
      <c r="T2710" s="7"/>
      <c r="U2710" s="7"/>
      <c r="V2710" s="7"/>
      <c r="W2710" s="7"/>
      <c r="X2710" s="7"/>
      <c r="Y2710" s="9" t="s">
        <v>3215</v>
      </c>
    </row>
    <row r="2711" spans="19:25">
      <c r="S2711" s="7"/>
      <c r="T2711" s="7"/>
      <c r="U2711" s="7"/>
      <c r="V2711" s="7"/>
      <c r="W2711" s="7"/>
      <c r="X2711" s="7"/>
      <c r="Y2711" s="9" t="s">
        <v>3216</v>
      </c>
    </row>
    <row r="2712" spans="19:25">
      <c r="S2712" s="7"/>
      <c r="T2712" s="7"/>
      <c r="U2712" s="7"/>
      <c r="V2712" s="7"/>
      <c r="W2712" s="7"/>
      <c r="X2712" s="7"/>
      <c r="Y2712" s="9" t="s">
        <v>3217</v>
      </c>
    </row>
    <row r="2713" spans="19:25">
      <c r="S2713" s="7"/>
      <c r="T2713" s="7"/>
      <c r="U2713" s="7"/>
      <c r="V2713" s="7"/>
      <c r="W2713" s="7"/>
      <c r="X2713" s="7"/>
      <c r="Y2713" s="9" t="s">
        <v>3218</v>
      </c>
    </row>
    <row r="2714" spans="19:25">
      <c r="S2714" s="7"/>
      <c r="T2714" s="7"/>
      <c r="U2714" s="7"/>
      <c r="V2714" s="7"/>
      <c r="W2714" s="7"/>
      <c r="X2714" s="7"/>
      <c r="Y2714" s="9" t="s">
        <v>3219</v>
      </c>
    </row>
    <row r="2715" spans="19:25">
      <c r="S2715" s="7"/>
      <c r="T2715" s="7"/>
      <c r="U2715" s="7"/>
      <c r="V2715" s="7"/>
      <c r="W2715" s="7"/>
      <c r="X2715" s="7"/>
      <c r="Y2715" s="9" t="s">
        <v>3220</v>
      </c>
    </row>
    <row r="2716" spans="19:25">
      <c r="S2716" s="7"/>
      <c r="T2716" s="7"/>
      <c r="U2716" s="7"/>
      <c r="V2716" s="7"/>
      <c r="W2716" s="7"/>
      <c r="X2716" s="7"/>
      <c r="Y2716" s="9" t="s">
        <v>3221</v>
      </c>
    </row>
    <row r="2717" spans="19:25">
      <c r="S2717" s="7"/>
      <c r="T2717" s="7"/>
      <c r="U2717" s="7"/>
      <c r="V2717" s="7"/>
      <c r="W2717" s="7"/>
      <c r="X2717" s="7"/>
      <c r="Y2717" s="9" t="s">
        <v>3222</v>
      </c>
    </row>
    <row r="2718" spans="19:25">
      <c r="S2718" s="7"/>
      <c r="T2718" s="7"/>
      <c r="U2718" s="7"/>
      <c r="V2718" s="7"/>
      <c r="W2718" s="7"/>
      <c r="X2718" s="7"/>
      <c r="Y2718" s="9" t="s">
        <v>3223</v>
      </c>
    </row>
    <row r="2719" spans="19:25">
      <c r="S2719" s="7"/>
      <c r="T2719" s="7"/>
      <c r="U2719" s="7"/>
      <c r="V2719" s="7"/>
      <c r="W2719" s="7"/>
      <c r="X2719" s="7"/>
      <c r="Y2719" s="9" t="s">
        <v>3224</v>
      </c>
    </row>
    <row r="2720" spans="19:25">
      <c r="S2720" s="7"/>
      <c r="T2720" s="7"/>
      <c r="U2720" s="7"/>
      <c r="V2720" s="7"/>
      <c r="W2720" s="7"/>
      <c r="X2720" s="7"/>
      <c r="Y2720" s="9" t="s">
        <v>3225</v>
      </c>
    </row>
    <row r="2721" spans="19:25">
      <c r="S2721" s="7"/>
      <c r="T2721" s="7"/>
      <c r="U2721" s="7"/>
      <c r="V2721" s="7"/>
      <c r="W2721" s="7"/>
      <c r="X2721" s="7"/>
      <c r="Y2721" s="9" t="s">
        <v>3226</v>
      </c>
    </row>
    <row r="2722" spans="19:25">
      <c r="S2722" s="7"/>
      <c r="T2722" s="7"/>
      <c r="U2722" s="7"/>
      <c r="V2722" s="7"/>
      <c r="W2722" s="7"/>
      <c r="X2722" s="7"/>
      <c r="Y2722" s="9" t="s">
        <v>3227</v>
      </c>
    </row>
    <row r="2723" spans="19:25">
      <c r="S2723" s="7"/>
      <c r="T2723" s="7"/>
      <c r="U2723" s="7"/>
      <c r="V2723" s="7"/>
      <c r="W2723" s="7"/>
      <c r="X2723" s="7"/>
      <c r="Y2723" s="9" t="s">
        <v>3228</v>
      </c>
    </row>
    <row r="2724" spans="19:25">
      <c r="S2724" s="7"/>
      <c r="T2724" s="7"/>
      <c r="U2724" s="7"/>
      <c r="V2724" s="7"/>
      <c r="W2724" s="7"/>
      <c r="X2724" s="7"/>
      <c r="Y2724" s="9" t="s">
        <v>3229</v>
      </c>
    </row>
    <row r="2725" spans="19:25">
      <c r="S2725" s="7"/>
      <c r="T2725" s="7"/>
      <c r="U2725" s="7"/>
      <c r="V2725" s="7"/>
      <c r="W2725" s="7"/>
      <c r="X2725" s="7"/>
      <c r="Y2725" s="9" t="s">
        <v>3230</v>
      </c>
    </row>
    <row r="2726" spans="19:25">
      <c r="S2726" s="7"/>
      <c r="T2726" s="7"/>
      <c r="U2726" s="7"/>
      <c r="V2726" s="7"/>
      <c r="W2726" s="7"/>
      <c r="X2726" s="7"/>
      <c r="Y2726" s="9" t="s">
        <v>3231</v>
      </c>
    </row>
    <row r="2727" spans="19:25">
      <c r="S2727" s="7"/>
      <c r="T2727" s="7"/>
      <c r="U2727" s="7"/>
      <c r="V2727" s="7"/>
      <c r="W2727" s="7"/>
      <c r="X2727" s="7"/>
      <c r="Y2727" s="9" t="s">
        <v>3232</v>
      </c>
    </row>
    <row r="2728" spans="19:25">
      <c r="S2728" s="7"/>
      <c r="T2728" s="7"/>
      <c r="U2728" s="7"/>
      <c r="V2728" s="7"/>
      <c r="W2728" s="7"/>
      <c r="X2728" s="7"/>
      <c r="Y2728" s="9" t="s">
        <v>3233</v>
      </c>
    </row>
    <row r="2729" spans="19:25">
      <c r="S2729" s="7"/>
      <c r="T2729" s="7"/>
      <c r="U2729" s="7"/>
      <c r="V2729" s="7"/>
      <c r="W2729" s="7"/>
      <c r="X2729" s="7"/>
      <c r="Y2729" s="9" t="s">
        <v>3234</v>
      </c>
    </row>
    <row r="2730" spans="19:25">
      <c r="S2730" s="7"/>
      <c r="T2730" s="7"/>
      <c r="U2730" s="7"/>
      <c r="V2730" s="7"/>
      <c r="W2730" s="7"/>
      <c r="X2730" s="7"/>
      <c r="Y2730" s="9" t="s">
        <v>3235</v>
      </c>
    </row>
    <row r="2731" spans="19:25">
      <c r="S2731" s="7"/>
      <c r="T2731" s="7"/>
      <c r="U2731" s="7"/>
      <c r="V2731" s="7"/>
      <c r="W2731" s="7"/>
      <c r="X2731" s="7"/>
      <c r="Y2731" s="9" t="s">
        <v>3236</v>
      </c>
    </row>
    <row r="2732" spans="19:25">
      <c r="S2732" s="7"/>
      <c r="T2732" s="7"/>
      <c r="U2732" s="7"/>
      <c r="V2732" s="7"/>
      <c r="W2732" s="7"/>
      <c r="X2732" s="7"/>
      <c r="Y2732" s="9" t="s">
        <v>3237</v>
      </c>
    </row>
    <row r="2733" spans="19:25">
      <c r="S2733" s="7"/>
      <c r="T2733" s="7"/>
      <c r="U2733" s="7"/>
      <c r="V2733" s="7"/>
      <c r="W2733" s="7"/>
      <c r="X2733" s="7"/>
      <c r="Y2733" s="9" t="s">
        <v>3238</v>
      </c>
    </row>
    <row r="2734" spans="19:25">
      <c r="S2734" s="7"/>
      <c r="T2734" s="7"/>
      <c r="U2734" s="7"/>
      <c r="V2734" s="7"/>
      <c r="W2734" s="7"/>
      <c r="X2734" s="7"/>
      <c r="Y2734" s="9" t="s">
        <v>3239</v>
      </c>
    </row>
    <row r="2735" spans="19:25">
      <c r="S2735" s="7"/>
      <c r="T2735" s="7"/>
      <c r="U2735" s="7"/>
      <c r="V2735" s="7"/>
      <c r="W2735" s="7"/>
      <c r="X2735" s="7"/>
      <c r="Y2735" s="9" t="s">
        <v>3240</v>
      </c>
    </row>
    <row r="2736" spans="19:25">
      <c r="S2736" s="7"/>
      <c r="T2736" s="7"/>
      <c r="U2736" s="7"/>
      <c r="V2736" s="7"/>
      <c r="W2736" s="7"/>
      <c r="X2736" s="7"/>
      <c r="Y2736" s="9" t="s">
        <v>3241</v>
      </c>
    </row>
    <row r="2737" spans="19:25">
      <c r="S2737" s="7"/>
      <c r="T2737" s="7"/>
      <c r="U2737" s="7"/>
      <c r="V2737" s="7"/>
      <c r="W2737" s="7"/>
      <c r="X2737" s="7"/>
      <c r="Y2737" s="9" t="s">
        <v>3242</v>
      </c>
    </row>
    <row r="2738" spans="19:25">
      <c r="S2738" s="7"/>
      <c r="T2738" s="7"/>
      <c r="U2738" s="7"/>
      <c r="V2738" s="7"/>
      <c r="W2738" s="7"/>
      <c r="X2738" s="7"/>
      <c r="Y2738" s="9" t="s">
        <v>3243</v>
      </c>
    </row>
    <row r="2739" spans="19:25">
      <c r="S2739" s="7"/>
      <c r="T2739" s="7"/>
      <c r="U2739" s="7"/>
      <c r="V2739" s="7"/>
      <c r="W2739" s="7"/>
      <c r="X2739" s="7"/>
      <c r="Y2739" s="9" t="s">
        <v>3244</v>
      </c>
    </row>
    <row r="2740" spans="19:25">
      <c r="S2740" s="7"/>
      <c r="T2740" s="7"/>
      <c r="U2740" s="7"/>
      <c r="V2740" s="7"/>
      <c r="W2740" s="7"/>
      <c r="X2740" s="7"/>
      <c r="Y2740" s="9" t="s">
        <v>3245</v>
      </c>
    </row>
    <row r="2741" spans="19:25">
      <c r="S2741" s="7"/>
      <c r="T2741" s="7"/>
      <c r="U2741" s="7"/>
      <c r="V2741" s="7"/>
      <c r="W2741" s="7"/>
      <c r="X2741" s="7"/>
      <c r="Y2741" s="9" t="s">
        <v>3246</v>
      </c>
    </row>
    <row r="2742" spans="19:25">
      <c r="S2742" s="7"/>
      <c r="T2742" s="7"/>
      <c r="U2742" s="7"/>
      <c r="V2742" s="7"/>
      <c r="W2742" s="7"/>
      <c r="X2742" s="7"/>
      <c r="Y2742" s="9" t="s">
        <v>3247</v>
      </c>
    </row>
    <row r="2743" spans="19:25">
      <c r="S2743" s="7"/>
      <c r="T2743" s="7"/>
      <c r="U2743" s="7"/>
      <c r="V2743" s="7"/>
      <c r="W2743" s="7"/>
      <c r="X2743" s="7"/>
      <c r="Y2743" s="9" t="s">
        <v>3248</v>
      </c>
    </row>
    <row r="2744" spans="19:25">
      <c r="S2744" s="7"/>
      <c r="T2744" s="7"/>
      <c r="U2744" s="7"/>
      <c r="V2744" s="7"/>
      <c r="W2744" s="7"/>
      <c r="X2744" s="7"/>
      <c r="Y2744" s="9" t="s">
        <v>3249</v>
      </c>
    </row>
    <row r="2745" spans="19:25">
      <c r="S2745" s="7"/>
      <c r="T2745" s="7"/>
      <c r="U2745" s="7"/>
      <c r="V2745" s="7"/>
      <c r="W2745" s="7"/>
      <c r="X2745" s="7"/>
      <c r="Y2745" s="9" t="s">
        <v>3250</v>
      </c>
    </row>
    <row r="2746" spans="19:25">
      <c r="S2746" s="7"/>
      <c r="T2746" s="7"/>
      <c r="U2746" s="7"/>
      <c r="V2746" s="7"/>
      <c r="W2746" s="7"/>
      <c r="X2746" s="7"/>
      <c r="Y2746" s="9" t="s">
        <v>3251</v>
      </c>
    </row>
    <row r="2747" spans="19:25">
      <c r="S2747" s="7"/>
      <c r="T2747" s="7"/>
      <c r="U2747" s="7"/>
      <c r="V2747" s="7"/>
      <c r="W2747" s="7"/>
      <c r="X2747" s="7"/>
      <c r="Y2747" s="9" t="s">
        <v>3252</v>
      </c>
    </row>
    <row r="2748" spans="19:25">
      <c r="S2748" s="7"/>
      <c r="T2748" s="7"/>
      <c r="U2748" s="7"/>
      <c r="V2748" s="7"/>
      <c r="W2748" s="7"/>
      <c r="X2748" s="7"/>
      <c r="Y2748" s="9" t="s">
        <v>3253</v>
      </c>
    </row>
    <row r="2749" spans="19:25">
      <c r="S2749" s="7"/>
      <c r="T2749" s="7"/>
      <c r="U2749" s="7"/>
      <c r="V2749" s="7"/>
      <c r="W2749" s="7"/>
      <c r="X2749" s="7"/>
      <c r="Y2749" s="9" t="s">
        <v>3254</v>
      </c>
    </row>
    <row r="2750" spans="19:25">
      <c r="S2750" s="7"/>
      <c r="T2750" s="7"/>
      <c r="U2750" s="7"/>
      <c r="V2750" s="7"/>
      <c r="W2750" s="7"/>
      <c r="X2750" s="7"/>
      <c r="Y2750" s="9" t="s">
        <v>3255</v>
      </c>
    </row>
    <row r="2751" spans="19:25">
      <c r="S2751" s="7"/>
      <c r="T2751" s="7"/>
      <c r="U2751" s="7"/>
      <c r="V2751" s="7"/>
      <c r="W2751" s="7"/>
      <c r="X2751" s="7"/>
      <c r="Y2751" s="9" t="s">
        <v>3256</v>
      </c>
    </row>
    <row r="2752" spans="19:25">
      <c r="S2752" s="7"/>
      <c r="T2752" s="7"/>
      <c r="U2752" s="7"/>
      <c r="V2752" s="7"/>
      <c r="W2752" s="7"/>
      <c r="X2752" s="7"/>
      <c r="Y2752" s="9" t="s">
        <v>3257</v>
      </c>
    </row>
    <row r="2753" spans="19:25">
      <c r="S2753" s="7"/>
      <c r="T2753" s="7"/>
      <c r="U2753" s="7"/>
      <c r="V2753" s="7"/>
      <c r="W2753" s="7"/>
      <c r="X2753" s="7"/>
      <c r="Y2753" s="9" t="s">
        <v>3258</v>
      </c>
    </row>
    <row r="2754" spans="19:25">
      <c r="S2754" s="7"/>
      <c r="T2754" s="7"/>
      <c r="U2754" s="7"/>
      <c r="V2754" s="7"/>
      <c r="W2754" s="7"/>
      <c r="X2754" s="7"/>
      <c r="Y2754" s="9" t="s">
        <v>3259</v>
      </c>
    </row>
    <row r="2755" spans="19:25">
      <c r="S2755" s="7"/>
      <c r="T2755" s="7"/>
      <c r="U2755" s="7"/>
      <c r="V2755" s="7"/>
      <c r="W2755" s="7"/>
      <c r="X2755" s="7"/>
      <c r="Y2755" s="9" t="s">
        <v>3260</v>
      </c>
    </row>
    <row r="2756" spans="19:25">
      <c r="S2756" s="7"/>
      <c r="T2756" s="7"/>
      <c r="U2756" s="7"/>
      <c r="V2756" s="7"/>
      <c r="W2756" s="7"/>
      <c r="X2756" s="7"/>
      <c r="Y2756" s="9" t="s">
        <v>3261</v>
      </c>
    </row>
    <row r="2757" spans="19:25">
      <c r="S2757" s="7"/>
      <c r="T2757" s="7"/>
      <c r="U2757" s="7"/>
      <c r="V2757" s="7"/>
      <c r="W2757" s="7"/>
      <c r="X2757" s="7"/>
      <c r="Y2757" s="9" t="s">
        <v>3262</v>
      </c>
    </row>
    <row r="2758" spans="19:25">
      <c r="S2758" s="7"/>
      <c r="T2758" s="7"/>
      <c r="U2758" s="7"/>
      <c r="V2758" s="7"/>
      <c r="W2758" s="7"/>
      <c r="X2758" s="7"/>
      <c r="Y2758" s="9" t="s">
        <v>3263</v>
      </c>
    </row>
    <row r="2759" spans="19:25">
      <c r="S2759" s="7"/>
      <c r="T2759" s="7"/>
      <c r="U2759" s="7"/>
      <c r="V2759" s="7"/>
      <c r="W2759" s="7"/>
      <c r="X2759" s="7"/>
      <c r="Y2759" s="9" t="s">
        <v>3264</v>
      </c>
    </row>
    <row r="2760" spans="19:25">
      <c r="S2760" s="7"/>
      <c r="T2760" s="7"/>
      <c r="U2760" s="7"/>
      <c r="V2760" s="7"/>
      <c r="W2760" s="7"/>
      <c r="X2760" s="7"/>
      <c r="Y2760" s="9" t="s">
        <v>3265</v>
      </c>
    </row>
    <row r="2761" spans="19:25">
      <c r="S2761" s="7"/>
      <c r="T2761" s="7"/>
      <c r="U2761" s="7"/>
      <c r="V2761" s="7"/>
      <c r="W2761" s="7"/>
      <c r="X2761" s="7"/>
      <c r="Y2761" s="9" t="s">
        <v>3266</v>
      </c>
    </row>
    <row r="2762" spans="19:25">
      <c r="S2762" s="7"/>
      <c r="T2762" s="7"/>
      <c r="U2762" s="7"/>
      <c r="V2762" s="7"/>
      <c r="W2762" s="7"/>
      <c r="X2762" s="7"/>
      <c r="Y2762" s="9" t="s">
        <v>3267</v>
      </c>
    </row>
    <row r="2763" spans="19:25">
      <c r="S2763" s="7"/>
      <c r="T2763" s="7"/>
      <c r="U2763" s="7"/>
      <c r="V2763" s="7"/>
      <c r="W2763" s="7"/>
      <c r="X2763" s="7"/>
      <c r="Y2763" s="9" t="s">
        <v>3268</v>
      </c>
    </row>
    <row r="2764" spans="19:25">
      <c r="S2764" s="7"/>
      <c r="T2764" s="7"/>
      <c r="U2764" s="7"/>
      <c r="V2764" s="7"/>
      <c r="W2764" s="7"/>
      <c r="X2764" s="7"/>
      <c r="Y2764" s="9" t="s">
        <v>3269</v>
      </c>
    </row>
    <row r="2765" spans="19:25">
      <c r="S2765" s="7"/>
      <c r="T2765" s="7"/>
      <c r="U2765" s="7"/>
      <c r="V2765" s="7"/>
      <c r="W2765" s="7"/>
      <c r="X2765" s="7"/>
      <c r="Y2765" s="9" t="s">
        <v>3270</v>
      </c>
    </row>
    <row r="2766" spans="19:25">
      <c r="S2766" s="7"/>
      <c r="T2766" s="7"/>
      <c r="U2766" s="7"/>
      <c r="V2766" s="7"/>
      <c r="W2766" s="7"/>
      <c r="X2766" s="7"/>
      <c r="Y2766" s="9" t="s">
        <v>3271</v>
      </c>
    </row>
    <row r="2767" spans="19:25">
      <c r="S2767" s="7"/>
      <c r="T2767" s="7"/>
      <c r="U2767" s="7"/>
      <c r="V2767" s="7"/>
      <c r="W2767" s="7"/>
      <c r="X2767" s="7"/>
      <c r="Y2767" s="9" t="s">
        <v>3272</v>
      </c>
    </row>
    <row r="2768" spans="19:25">
      <c r="S2768" s="7"/>
      <c r="T2768" s="7"/>
      <c r="U2768" s="7"/>
      <c r="V2768" s="7"/>
      <c r="W2768" s="7"/>
      <c r="X2768" s="7"/>
      <c r="Y2768" s="9" t="s">
        <v>3273</v>
      </c>
    </row>
    <row r="2769" spans="19:25">
      <c r="S2769" s="7"/>
      <c r="T2769" s="7"/>
      <c r="U2769" s="7"/>
      <c r="V2769" s="7"/>
      <c r="W2769" s="7"/>
      <c r="X2769" s="7"/>
      <c r="Y2769" s="9" t="s">
        <v>3274</v>
      </c>
    </row>
    <row r="2770" spans="19:25">
      <c r="S2770" s="7"/>
      <c r="T2770" s="7"/>
      <c r="U2770" s="7"/>
      <c r="V2770" s="7"/>
      <c r="W2770" s="7"/>
      <c r="X2770" s="7"/>
      <c r="Y2770" s="9" t="s">
        <v>3275</v>
      </c>
    </row>
    <row r="2771" spans="19:25">
      <c r="S2771" s="7"/>
      <c r="T2771" s="7"/>
      <c r="U2771" s="7"/>
      <c r="V2771" s="7"/>
      <c r="W2771" s="7"/>
      <c r="X2771" s="7"/>
      <c r="Y2771" s="9" t="s">
        <v>3276</v>
      </c>
    </row>
    <row r="2772" spans="19:25">
      <c r="S2772" s="7"/>
      <c r="T2772" s="7"/>
      <c r="U2772" s="7"/>
      <c r="V2772" s="7"/>
      <c r="W2772" s="7"/>
      <c r="X2772" s="7"/>
      <c r="Y2772" s="9" t="s">
        <v>3277</v>
      </c>
    </row>
    <row r="2773" spans="19:25">
      <c r="S2773" s="7"/>
      <c r="T2773" s="7"/>
      <c r="U2773" s="7"/>
      <c r="V2773" s="7"/>
      <c r="W2773" s="7"/>
      <c r="X2773" s="7"/>
      <c r="Y2773" s="9" t="s">
        <v>3278</v>
      </c>
    </row>
    <row r="2774" spans="19:25">
      <c r="S2774" s="7"/>
      <c r="T2774" s="7"/>
      <c r="U2774" s="7"/>
      <c r="V2774" s="7"/>
      <c r="W2774" s="7"/>
      <c r="X2774" s="7"/>
      <c r="Y2774" s="9" t="s">
        <v>3279</v>
      </c>
    </row>
    <row r="2775" spans="19:25">
      <c r="S2775" s="7"/>
      <c r="T2775" s="7"/>
      <c r="U2775" s="7"/>
      <c r="V2775" s="7"/>
      <c r="W2775" s="7"/>
      <c r="X2775" s="7"/>
      <c r="Y2775" s="9" t="s">
        <v>3280</v>
      </c>
    </row>
    <row r="2776" spans="19:25">
      <c r="S2776" s="7"/>
      <c r="T2776" s="7"/>
      <c r="U2776" s="7"/>
      <c r="V2776" s="7"/>
      <c r="W2776" s="7"/>
      <c r="X2776" s="7"/>
      <c r="Y2776" s="9" t="s">
        <v>3281</v>
      </c>
    </row>
    <row r="2777" spans="19:25">
      <c r="S2777" s="7"/>
      <c r="T2777" s="7"/>
      <c r="U2777" s="7"/>
      <c r="V2777" s="7"/>
      <c r="W2777" s="7"/>
      <c r="X2777" s="7"/>
      <c r="Y2777" s="9" t="s">
        <v>3282</v>
      </c>
    </row>
    <row r="2778" spans="19:25">
      <c r="S2778" s="7"/>
      <c r="T2778" s="7"/>
      <c r="U2778" s="7"/>
      <c r="V2778" s="7"/>
      <c r="W2778" s="7"/>
      <c r="X2778" s="7"/>
      <c r="Y2778" s="9" t="s">
        <v>3283</v>
      </c>
    </row>
    <row r="2779" spans="19:25">
      <c r="S2779" s="7"/>
      <c r="T2779" s="7"/>
      <c r="U2779" s="7"/>
      <c r="V2779" s="7"/>
      <c r="W2779" s="7"/>
      <c r="X2779" s="7"/>
      <c r="Y2779" s="9" t="s">
        <v>3284</v>
      </c>
    </row>
    <row r="2780" spans="19:25">
      <c r="S2780" s="7"/>
      <c r="T2780" s="7"/>
      <c r="U2780" s="7"/>
      <c r="V2780" s="7"/>
      <c r="W2780" s="7"/>
      <c r="X2780" s="7"/>
      <c r="Y2780" s="9" t="s">
        <v>3285</v>
      </c>
    </row>
    <row r="2781" spans="19:25">
      <c r="S2781" s="7"/>
      <c r="T2781" s="7"/>
      <c r="U2781" s="7"/>
      <c r="V2781" s="7"/>
      <c r="W2781" s="7"/>
      <c r="X2781" s="7"/>
      <c r="Y2781" s="9" t="s">
        <v>3286</v>
      </c>
    </row>
    <row r="2782" spans="19:25">
      <c r="S2782" s="7"/>
      <c r="T2782" s="7"/>
      <c r="U2782" s="7"/>
      <c r="V2782" s="7"/>
      <c r="W2782" s="7"/>
      <c r="X2782" s="7"/>
      <c r="Y2782" s="9" t="s">
        <v>3287</v>
      </c>
    </row>
    <row r="2783" spans="19:25">
      <c r="S2783" s="7"/>
      <c r="T2783" s="7"/>
      <c r="U2783" s="7"/>
      <c r="V2783" s="7"/>
      <c r="W2783" s="7"/>
      <c r="X2783" s="7"/>
      <c r="Y2783" s="9" t="s">
        <v>3288</v>
      </c>
    </row>
    <row r="2784" spans="19:25">
      <c r="S2784" s="7"/>
      <c r="T2784" s="7"/>
      <c r="U2784" s="7"/>
      <c r="V2784" s="7"/>
      <c r="W2784" s="7"/>
      <c r="X2784" s="7"/>
      <c r="Y2784" s="9" t="s">
        <v>3289</v>
      </c>
    </row>
    <row r="2785" spans="19:25">
      <c r="S2785" s="7"/>
      <c r="T2785" s="7"/>
      <c r="U2785" s="7"/>
      <c r="V2785" s="7"/>
      <c r="W2785" s="7"/>
      <c r="X2785" s="7"/>
      <c r="Y2785" s="9" t="s">
        <v>3290</v>
      </c>
    </row>
    <row r="2786" spans="19:25">
      <c r="S2786" s="7"/>
      <c r="T2786" s="7"/>
      <c r="U2786" s="7"/>
      <c r="V2786" s="7"/>
      <c r="W2786" s="7"/>
      <c r="X2786" s="7"/>
      <c r="Y2786" s="9" t="s">
        <v>3291</v>
      </c>
    </row>
    <row r="2787" spans="19:25">
      <c r="S2787" s="7"/>
      <c r="T2787" s="7"/>
      <c r="U2787" s="7"/>
      <c r="V2787" s="7"/>
      <c r="W2787" s="7"/>
      <c r="X2787" s="7"/>
      <c r="Y2787" s="9" t="s">
        <v>3292</v>
      </c>
    </row>
    <row r="2788" spans="19:25">
      <c r="S2788" s="7"/>
      <c r="T2788" s="7"/>
      <c r="U2788" s="7"/>
      <c r="V2788" s="7"/>
      <c r="W2788" s="7"/>
      <c r="X2788" s="7"/>
      <c r="Y2788" s="9" t="s">
        <v>3293</v>
      </c>
    </row>
    <row r="2789" spans="19:25">
      <c r="S2789" s="7"/>
      <c r="T2789" s="7"/>
      <c r="U2789" s="7"/>
      <c r="V2789" s="7"/>
      <c r="W2789" s="7"/>
      <c r="X2789" s="7"/>
      <c r="Y2789" s="9" t="s">
        <v>3294</v>
      </c>
    </row>
    <row r="2790" spans="19:25">
      <c r="S2790" s="7"/>
      <c r="T2790" s="7"/>
      <c r="U2790" s="7"/>
      <c r="V2790" s="7"/>
      <c r="W2790" s="7"/>
      <c r="X2790" s="7"/>
      <c r="Y2790" s="9" t="s">
        <v>3295</v>
      </c>
    </row>
    <row r="2791" spans="19:25">
      <c r="S2791" s="7"/>
      <c r="T2791" s="7"/>
      <c r="U2791" s="7"/>
      <c r="V2791" s="7"/>
      <c r="W2791" s="7"/>
      <c r="X2791" s="7"/>
      <c r="Y2791" s="9" t="s">
        <v>3296</v>
      </c>
    </row>
    <row r="2792" spans="19:25">
      <c r="S2792" s="7"/>
      <c r="T2792" s="7"/>
      <c r="U2792" s="7"/>
      <c r="V2792" s="7"/>
      <c r="W2792" s="7"/>
      <c r="X2792" s="7"/>
      <c r="Y2792" s="9" t="s">
        <v>3297</v>
      </c>
    </row>
    <row r="2793" spans="19:25">
      <c r="S2793" s="7"/>
      <c r="T2793" s="7"/>
      <c r="U2793" s="7"/>
      <c r="V2793" s="7"/>
      <c r="W2793" s="7"/>
      <c r="X2793" s="7"/>
      <c r="Y2793" s="9" t="s">
        <v>3298</v>
      </c>
    </row>
    <row r="2794" spans="19:25">
      <c r="S2794" s="7"/>
      <c r="T2794" s="7"/>
      <c r="U2794" s="7"/>
      <c r="V2794" s="7"/>
      <c r="W2794" s="7"/>
      <c r="X2794" s="7"/>
      <c r="Y2794" s="9" t="s">
        <v>3299</v>
      </c>
    </row>
    <row r="2795" spans="19:25">
      <c r="S2795" s="7"/>
      <c r="T2795" s="7"/>
      <c r="U2795" s="7"/>
      <c r="V2795" s="7"/>
      <c r="W2795" s="7"/>
      <c r="X2795" s="7"/>
      <c r="Y2795" s="9" t="s">
        <v>3300</v>
      </c>
    </row>
    <row r="2796" spans="19:25">
      <c r="S2796" s="7"/>
      <c r="T2796" s="7"/>
      <c r="U2796" s="7"/>
      <c r="V2796" s="7"/>
      <c r="W2796" s="7"/>
      <c r="X2796" s="7"/>
      <c r="Y2796" s="9" t="s">
        <v>3301</v>
      </c>
    </row>
    <row r="2797" spans="19:25">
      <c r="S2797" s="7"/>
      <c r="T2797" s="7"/>
      <c r="U2797" s="7"/>
      <c r="V2797" s="7"/>
      <c r="W2797" s="7"/>
      <c r="X2797" s="7"/>
      <c r="Y2797" s="9" t="s">
        <v>3302</v>
      </c>
    </row>
    <row r="2798" spans="19:25">
      <c r="S2798" s="7"/>
      <c r="T2798" s="7"/>
      <c r="U2798" s="7"/>
      <c r="V2798" s="7"/>
      <c r="W2798" s="7"/>
      <c r="X2798" s="7"/>
      <c r="Y2798" s="9" t="s">
        <v>3303</v>
      </c>
    </row>
    <row r="2799" spans="19:25">
      <c r="S2799" s="7"/>
      <c r="T2799" s="7"/>
      <c r="U2799" s="7"/>
      <c r="V2799" s="7"/>
      <c r="W2799" s="7"/>
      <c r="X2799" s="7"/>
      <c r="Y2799" s="9" t="s">
        <v>3304</v>
      </c>
    </row>
    <row r="2800" spans="19:25">
      <c r="S2800" s="7"/>
      <c r="T2800" s="7"/>
      <c r="U2800" s="7"/>
      <c r="V2800" s="7"/>
      <c r="W2800" s="7"/>
      <c r="X2800" s="7"/>
      <c r="Y2800" s="9" t="s">
        <v>3305</v>
      </c>
    </row>
    <row r="2801" spans="19:25">
      <c r="S2801" s="7"/>
      <c r="T2801" s="7"/>
      <c r="U2801" s="7"/>
      <c r="V2801" s="7"/>
      <c r="W2801" s="7"/>
      <c r="X2801" s="7"/>
      <c r="Y2801" s="9" t="s">
        <v>3306</v>
      </c>
    </row>
    <row r="2802" spans="19:25">
      <c r="S2802" s="7"/>
      <c r="T2802" s="7"/>
      <c r="U2802" s="7"/>
      <c r="V2802" s="7"/>
      <c r="W2802" s="7"/>
      <c r="X2802" s="7"/>
      <c r="Y2802" s="9" t="s">
        <v>3307</v>
      </c>
    </row>
    <row r="2803" spans="19:25">
      <c r="S2803" s="7"/>
      <c r="T2803" s="7"/>
      <c r="U2803" s="7"/>
      <c r="V2803" s="7"/>
      <c r="W2803" s="7"/>
      <c r="X2803" s="7"/>
      <c r="Y2803" s="9" t="s">
        <v>3308</v>
      </c>
    </row>
    <row r="2804" spans="19:25">
      <c r="S2804" s="7"/>
      <c r="T2804" s="7"/>
      <c r="U2804" s="7"/>
      <c r="V2804" s="7"/>
      <c r="W2804" s="7"/>
      <c r="X2804" s="7"/>
      <c r="Y2804" s="9" t="s">
        <v>3309</v>
      </c>
    </row>
    <row r="2805" spans="19:25">
      <c r="S2805" s="7"/>
      <c r="T2805" s="7"/>
      <c r="U2805" s="7"/>
      <c r="V2805" s="7"/>
      <c r="W2805" s="7"/>
      <c r="X2805" s="7"/>
      <c r="Y2805" s="9" t="s">
        <v>3310</v>
      </c>
    </row>
    <row r="2806" spans="19:25">
      <c r="S2806" s="7"/>
      <c r="T2806" s="7"/>
      <c r="U2806" s="7"/>
      <c r="V2806" s="7"/>
      <c r="W2806" s="7"/>
      <c r="X2806" s="7"/>
      <c r="Y2806" s="9" t="s">
        <v>3311</v>
      </c>
    </row>
    <row r="2807" spans="19:25">
      <c r="S2807" s="7"/>
      <c r="T2807" s="7"/>
      <c r="U2807" s="7"/>
      <c r="V2807" s="7"/>
      <c r="W2807" s="7"/>
      <c r="X2807" s="7"/>
      <c r="Y2807" s="9" t="s">
        <v>3312</v>
      </c>
    </row>
    <row r="2808" spans="19:25">
      <c r="S2808" s="7"/>
      <c r="T2808" s="7"/>
      <c r="U2808" s="7"/>
      <c r="V2808" s="7"/>
      <c r="W2808" s="7"/>
      <c r="X2808" s="7"/>
      <c r="Y2808" s="9" t="s">
        <v>3313</v>
      </c>
    </row>
    <row r="2809" spans="19:25">
      <c r="S2809" s="7"/>
      <c r="T2809" s="7"/>
      <c r="U2809" s="7"/>
      <c r="V2809" s="7"/>
      <c r="W2809" s="7"/>
      <c r="X2809" s="7"/>
      <c r="Y2809" s="9" t="s">
        <v>3314</v>
      </c>
    </row>
    <row r="2810" spans="19:25">
      <c r="S2810" s="7"/>
      <c r="T2810" s="7"/>
      <c r="U2810" s="7"/>
      <c r="V2810" s="7"/>
      <c r="W2810" s="7"/>
      <c r="X2810" s="7"/>
      <c r="Y2810" s="9" t="s">
        <v>3315</v>
      </c>
    </row>
    <row r="2811" spans="19:25">
      <c r="S2811" s="7"/>
      <c r="T2811" s="7"/>
      <c r="U2811" s="7"/>
      <c r="V2811" s="7"/>
      <c r="W2811" s="7"/>
      <c r="X2811" s="7"/>
      <c r="Y2811" s="9" t="s">
        <v>3316</v>
      </c>
    </row>
    <row r="2812" spans="19:25">
      <c r="S2812" s="7"/>
      <c r="T2812" s="7"/>
      <c r="U2812" s="7"/>
      <c r="V2812" s="7"/>
      <c r="W2812" s="7"/>
      <c r="X2812" s="7"/>
      <c r="Y2812" s="9" t="s">
        <v>3317</v>
      </c>
    </row>
    <row r="2813" spans="19:25">
      <c r="S2813" s="7"/>
      <c r="T2813" s="7"/>
      <c r="U2813" s="7"/>
      <c r="V2813" s="7"/>
      <c r="W2813" s="7"/>
      <c r="X2813" s="7"/>
      <c r="Y2813" s="9" t="s">
        <v>3318</v>
      </c>
    </row>
    <row r="2814" spans="19:25">
      <c r="S2814" s="7"/>
      <c r="T2814" s="7"/>
      <c r="U2814" s="7"/>
      <c r="V2814" s="7"/>
      <c r="W2814" s="7"/>
      <c r="X2814" s="7"/>
      <c r="Y2814" s="9" t="s">
        <v>3319</v>
      </c>
    </row>
    <row r="2815" spans="19:25">
      <c r="S2815" s="7"/>
      <c r="T2815" s="7"/>
      <c r="U2815" s="7"/>
      <c r="V2815" s="7"/>
      <c r="W2815" s="7"/>
      <c r="X2815" s="7"/>
      <c r="Y2815" s="9" t="s">
        <v>3320</v>
      </c>
    </row>
    <row r="2816" spans="19:25">
      <c r="S2816" s="7"/>
      <c r="T2816" s="7"/>
      <c r="U2816" s="7"/>
      <c r="V2816" s="7"/>
      <c r="W2816" s="7"/>
      <c r="X2816" s="7"/>
      <c r="Y2816" s="9" t="s">
        <v>3321</v>
      </c>
    </row>
    <row r="2817" spans="19:25">
      <c r="S2817" s="7"/>
      <c r="T2817" s="7"/>
      <c r="U2817" s="7"/>
      <c r="V2817" s="7"/>
      <c r="W2817" s="7"/>
      <c r="X2817" s="7"/>
      <c r="Y2817" s="9" t="s">
        <v>3322</v>
      </c>
    </row>
    <row r="2818" spans="19:25">
      <c r="S2818" s="7"/>
      <c r="T2818" s="7"/>
      <c r="U2818" s="7"/>
      <c r="V2818" s="7"/>
      <c r="W2818" s="7"/>
      <c r="X2818" s="7"/>
      <c r="Y2818" s="9" t="s">
        <v>3323</v>
      </c>
    </row>
    <row r="2819" spans="19:25">
      <c r="S2819" s="7"/>
      <c r="T2819" s="7"/>
      <c r="U2819" s="7"/>
      <c r="V2819" s="7"/>
      <c r="W2819" s="7"/>
      <c r="X2819" s="7"/>
      <c r="Y2819" s="9" t="s">
        <v>3324</v>
      </c>
    </row>
    <row r="2820" spans="19:25">
      <c r="S2820" s="7"/>
      <c r="T2820" s="7"/>
      <c r="U2820" s="7"/>
      <c r="V2820" s="7"/>
      <c r="W2820" s="7"/>
      <c r="X2820" s="7"/>
      <c r="Y2820" s="9" t="s">
        <v>3325</v>
      </c>
    </row>
    <row r="2821" spans="19:25">
      <c r="S2821" s="7"/>
      <c r="T2821" s="7"/>
      <c r="U2821" s="7"/>
      <c r="V2821" s="7"/>
      <c r="W2821" s="7"/>
      <c r="X2821" s="7"/>
      <c r="Y2821" s="9" t="s">
        <v>3326</v>
      </c>
    </row>
    <row r="2822" spans="19:25">
      <c r="S2822" s="7"/>
      <c r="T2822" s="7"/>
      <c r="U2822" s="7"/>
      <c r="V2822" s="7"/>
      <c r="W2822" s="7"/>
      <c r="X2822" s="7"/>
      <c r="Y2822" s="9" t="s">
        <v>3327</v>
      </c>
    </row>
    <row r="2823" spans="19:25">
      <c r="S2823" s="7"/>
      <c r="T2823" s="7"/>
      <c r="U2823" s="7"/>
      <c r="V2823" s="7"/>
      <c r="W2823" s="7"/>
      <c r="X2823" s="7"/>
      <c r="Y2823" s="9" t="s">
        <v>3328</v>
      </c>
    </row>
    <row r="2824" spans="19:25">
      <c r="S2824" s="7"/>
      <c r="T2824" s="7"/>
      <c r="U2824" s="7"/>
      <c r="V2824" s="7"/>
      <c r="W2824" s="7"/>
      <c r="X2824" s="7"/>
      <c r="Y2824" s="9" t="s">
        <v>3329</v>
      </c>
    </row>
    <row r="2825" spans="19:25">
      <c r="S2825" s="7"/>
      <c r="T2825" s="7"/>
      <c r="U2825" s="7"/>
      <c r="V2825" s="7"/>
      <c r="W2825" s="7"/>
      <c r="X2825" s="7"/>
      <c r="Y2825" s="9" t="s">
        <v>3330</v>
      </c>
    </row>
    <row r="2826" spans="19:25">
      <c r="S2826" s="7"/>
      <c r="T2826" s="7"/>
      <c r="U2826" s="7"/>
      <c r="V2826" s="7"/>
      <c r="W2826" s="7"/>
      <c r="X2826" s="7"/>
      <c r="Y2826" s="9" t="s">
        <v>3331</v>
      </c>
    </row>
    <row r="2827" spans="19:25">
      <c r="S2827" s="7"/>
      <c r="T2827" s="7"/>
      <c r="U2827" s="7"/>
      <c r="V2827" s="7"/>
      <c r="W2827" s="7"/>
      <c r="X2827" s="7"/>
      <c r="Y2827" s="9" t="s">
        <v>3332</v>
      </c>
    </row>
    <row r="2828" spans="19:25">
      <c r="S2828" s="7"/>
      <c r="T2828" s="7"/>
      <c r="U2828" s="7"/>
      <c r="V2828" s="7"/>
      <c r="W2828" s="7"/>
      <c r="X2828" s="7"/>
      <c r="Y2828" s="9" t="s">
        <v>3333</v>
      </c>
    </row>
    <row r="2829" spans="19:25">
      <c r="S2829" s="7"/>
      <c r="T2829" s="7"/>
      <c r="U2829" s="7"/>
      <c r="V2829" s="7"/>
      <c r="W2829" s="7"/>
      <c r="X2829" s="7"/>
      <c r="Y2829" s="9" t="s">
        <v>3334</v>
      </c>
    </row>
    <row r="2830" spans="19:25">
      <c r="S2830" s="7"/>
      <c r="T2830" s="7"/>
      <c r="U2830" s="7"/>
      <c r="V2830" s="7"/>
      <c r="W2830" s="7"/>
      <c r="X2830" s="7"/>
      <c r="Y2830" s="9" t="s">
        <v>3335</v>
      </c>
    </row>
    <row r="2831" spans="19:25">
      <c r="S2831" s="7"/>
      <c r="T2831" s="7"/>
      <c r="U2831" s="7"/>
      <c r="V2831" s="7"/>
      <c r="W2831" s="7"/>
      <c r="X2831" s="7"/>
      <c r="Y2831" s="9" t="s">
        <v>3336</v>
      </c>
    </row>
    <row r="2832" spans="19:25">
      <c r="S2832" s="7"/>
      <c r="T2832" s="7"/>
      <c r="U2832" s="7"/>
      <c r="V2832" s="7"/>
      <c r="W2832" s="7"/>
      <c r="X2832" s="7"/>
      <c r="Y2832" s="9" t="s">
        <v>3337</v>
      </c>
    </row>
    <row r="2833" spans="19:25">
      <c r="S2833" s="7"/>
      <c r="T2833" s="7"/>
      <c r="U2833" s="7"/>
      <c r="V2833" s="7"/>
      <c r="W2833" s="7"/>
      <c r="X2833" s="7"/>
      <c r="Y2833" s="9" t="s">
        <v>3338</v>
      </c>
    </row>
    <row r="2834" spans="19:25">
      <c r="S2834" s="7"/>
      <c r="T2834" s="7"/>
      <c r="U2834" s="7"/>
      <c r="V2834" s="7"/>
      <c r="W2834" s="7"/>
      <c r="X2834" s="7"/>
      <c r="Y2834" s="9" t="s">
        <v>3339</v>
      </c>
    </row>
    <row r="2835" spans="19:25">
      <c r="S2835" s="7"/>
      <c r="T2835" s="7"/>
      <c r="U2835" s="7"/>
      <c r="V2835" s="7"/>
      <c r="W2835" s="7"/>
      <c r="X2835" s="7"/>
      <c r="Y2835" s="9" t="s">
        <v>3340</v>
      </c>
    </row>
    <row r="2836" spans="19:25">
      <c r="S2836" s="7"/>
      <c r="T2836" s="7"/>
      <c r="U2836" s="7"/>
      <c r="V2836" s="7"/>
      <c r="W2836" s="7"/>
      <c r="X2836" s="7"/>
      <c r="Y2836" s="9" t="s">
        <v>3341</v>
      </c>
    </row>
    <row r="2837" spans="19:25">
      <c r="S2837" s="7"/>
      <c r="T2837" s="7"/>
      <c r="U2837" s="7"/>
      <c r="V2837" s="7"/>
      <c r="W2837" s="7"/>
      <c r="X2837" s="7"/>
      <c r="Y2837" s="9" t="s">
        <v>3342</v>
      </c>
    </row>
    <row r="2838" spans="19:25">
      <c r="S2838" s="7"/>
      <c r="T2838" s="7"/>
      <c r="U2838" s="7"/>
      <c r="V2838" s="7"/>
      <c r="W2838" s="7"/>
      <c r="X2838" s="7"/>
      <c r="Y2838" s="9" t="s">
        <v>3343</v>
      </c>
    </row>
    <row r="2839" spans="19:25">
      <c r="S2839" s="7"/>
      <c r="T2839" s="7"/>
      <c r="U2839" s="7"/>
      <c r="V2839" s="7"/>
      <c r="W2839" s="7"/>
      <c r="X2839" s="7"/>
      <c r="Y2839" s="9" t="s">
        <v>3344</v>
      </c>
    </row>
    <row r="2840" spans="19:25">
      <c r="S2840" s="7"/>
      <c r="T2840" s="7"/>
      <c r="U2840" s="7"/>
      <c r="V2840" s="7"/>
      <c r="W2840" s="7"/>
      <c r="X2840" s="7"/>
      <c r="Y2840" s="9" t="s">
        <v>3345</v>
      </c>
    </row>
    <row r="2841" spans="19:25">
      <c r="S2841" s="7"/>
      <c r="T2841" s="7"/>
      <c r="U2841" s="7"/>
      <c r="V2841" s="7"/>
      <c r="W2841" s="7"/>
      <c r="X2841" s="7"/>
      <c r="Y2841" s="9" t="s">
        <v>3346</v>
      </c>
    </row>
    <row r="2842" spans="19:25">
      <c r="S2842" s="7"/>
      <c r="T2842" s="7"/>
      <c r="U2842" s="7"/>
      <c r="V2842" s="7"/>
      <c r="W2842" s="7"/>
      <c r="X2842" s="7"/>
      <c r="Y2842" s="9" t="s">
        <v>3347</v>
      </c>
    </row>
    <row r="2843" spans="19:25">
      <c r="S2843" s="7"/>
      <c r="T2843" s="7"/>
      <c r="U2843" s="7"/>
      <c r="V2843" s="7"/>
      <c r="W2843" s="7"/>
      <c r="X2843" s="7"/>
      <c r="Y2843" s="9" t="s">
        <v>3348</v>
      </c>
    </row>
    <row r="2844" spans="19:25">
      <c r="S2844" s="7"/>
      <c r="T2844" s="7"/>
      <c r="U2844" s="7"/>
      <c r="V2844" s="7"/>
      <c r="W2844" s="7"/>
      <c r="X2844" s="7"/>
      <c r="Y2844" s="9" t="s">
        <v>3349</v>
      </c>
    </row>
    <row r="2845" spans="19:25">
      <c r="S2845" s="7"/>
      <c r="T2845" s="7"/>
      <c r="U2845" s="7"/>
      <c r="V2845" s="7"/>
      <c r="W2845" s="7"/>
      <c r="X2845" s="7"/>
      <c r="Y2845" s="9" t="s">
        <v>3350</v>
      </c>
    </row>
    <row r="2846" spans="19:25">
      <c r="S2846" s="7"/>
      <c r="T2846" s="7"/>
      <c r="U2846" s="7"/>
      <c r="V2846" s="7"/>
      <c r="W2846" s="7"/>
      <c r="X2846" s="7"/>
      <c r="Y2846" s="9" t="s">
        <v>3351</v>
      </c>
    </row>
    <row r="2847" spans="19:25">
      <c r="S2847" s="7"/>
      <c r="T2847" s="7"/>
      <c r="U2847" s="7"/>
      <c r="V2847" s="7"/>
      <c r="W2847" s="7"/>
      <c r="X2847" s="7"/>
      <c r="Y2847" s="9" t="s">
        <v>3352</v>
      </c>
    </row>
    <row r="2848" spans="19:25">
      <c r="S2848" s="7"/>
      <c r="T2848" s="7"/>
      <c r="U2848" s="7"/>
      <c r="V2848" s="7"/>
      <c r="W2848" s="7"/>
      <c r="X2848" s="7"/>
      <c r="Y2848" s="9" t="s">
        <v>3353</v>
      </c>
    </row>
    <row r="2849" spans="19:25">
      <c r="S2849" s="7"/>
      <c r="T2849" s="7"/>
      <c r="U2849" s="7"/>
      <c r="V2849" s="7"/>
      <c r="W2849" s="7"/>
      <c r="X2849" s="7"/>
      <c r="Y2849" s="9" t="s">
        <v>3354</v>
      </c>
    </row>
    <row r="2850" spans="19:25">
      <c r="S2850" s="7"/>
      <c r="T2850" s="7"/>
      <c r="U2850" s="7"/>
      <c r="V2850" s="7"/>
      <c r="W2850" s="7"/>
      <c r="X2850" s="7"/>
      <c r="Y2850" s="9" t="s">
        <v>3355</v>
      </c>
    </row>
    <row r="2851" spans="19:25">
      <c r="S2851" s="7"/>
      <c r="T2851" s="7"/>
      <c r="U2851" s="7"/>
      <c r="V2851" s="7"/>
      <c r="W2851" s="7"/>
      <c r="X2851" s="7"/>
      <c r="Y2851" s="9" t="s">
        <v>3356</v>
      </c>
    </row>
    <row r="2852" spans="19:25">
      <c r="S2852" s="7"/>
      <c r="T2852" s="7"/>
      <c r="U2852" s="7"/>
      <c r="V2852" s="7"/>
      <c r="W2852" s="7"/>
      <c r="X2852" s="7"/>
      <c r="Y2852" s="9" t="s">
        <v>3357</v>
      </c>
    </row>
    <row r="2853" spans="19:25">
      <c r="S2853" s="7"/>
      <c r="T2853" s="7"/>
      <c r="U2853" s="7"/>
      <c r="V2853" s="7"/>
      <c r="W2853" s="7"/>
      <c r="X2853" s="7"/>
      <c r="Y2853" s="9" t="s">
        <v>3358</v>
      </c>
    </row>
    <row r="2854" spans="19:25">
      <c r="S2854" s="7"/>
      <c r="T2854" s="7"/>
      <c r="U2854" s="7"/>
      <c r="V2854" s="7"/>
      <c r="W2854" s="7"/>
      <c r="X2854" s="7"/>
      <c r="Y2854" s="9" t="s">
        <v>3359</v>
      </c>
    </row>
    <row r="2855" spans="19:25">
      <c r="S2855" s="7"/>
      <c r="T2855" s="7"/>
      <c r="U2855" s="7"/>
      <c r="V2855" s="7"/>
      <c r="W2855" s="7"/>
      <c r="X2855" s="7"/>
      <c r="Y2855" s="9" t="s">
        <v>3360</v>
      </c>
    </row>
    <row r="2856" spans="19:25">
      <c r="S2856" s="7"/>
      <c r="T2856" s="7"/>
      <c r="U2856" s="7"/>
      <c r="V2856" s="7"/>
      <c r="W2856" s="7"/>
      <c r="X2856" s="7"/>
      <c r="Y2856" s="9" t="s">
        <v>3361</v>
      </c>
    </row>
    <row r="2857" spans="19:25">
      <c r="S2857" s="7"/>
      <c r="T2857" s="7"/>
      <c r="U2857" s="7"/>
      <c r="V2857" s="7"/>
      <c r="W2857" s="7"/>
      <c r="X2857" s="7"/>
      <c r="Y2857" s="9" t="s">
        <v>3362</v>
      </c>
    </row>
    <row r="2858" spans="19:25">
      <c r="S2858" s="7"/>
      <c r="T2858" s="7"/>
      <c r="U2858" s="7"/>
      <c r="V2858" s="7"/>
      <c r="W2858" s="7"/>
      <c r="X2858" s="7"/>
      <c r="Y2858" s="9" t="s">
        <v>3363</v>
      </c>
    </row>
    <row r="2859" spans="19:25">
      <c r="S2859" s="7"/>
      <c r="T2859" s="7"/>
      <c r="U2859" s="7"/>
      <c r="V2859" s="7"/>
      <c r="W2859" s="7"/>
      <c r="X2859" s="7"/>
      <c r="Y2859" s="9" t="s">
        <v>3364</v>
      </c>
    </row>
    <row r="2860" spans="19:25">
      <c r="S2860" s="7"/>
      <c r="T2860" s="7"/>
      <c r="U2860" s="7"/>
      <c r="V2860" s="7"/>
      <c r="W2860" s="7"/>
      <c r="X2860" s="7"/>
      <c r="Y2860" s="9" t="s">
        <v>3365</v>
      </c>
    </row>
    <row r="2861" spans="19:25">
      <c r="S2861" s="7"/>
      <c r="T2861" s="7"/>
      <c r="U2861" s="7"/>
      <c r="V2861" s="7"/>
      <c r="W2861" s="7"/>
      <c r="X2861" s="7"/>
      <c r="Y2861" s="9" t="s">
        <v>3366</v>
      </c>
    </row>
    <row r="2862" spans="19:25">
      <c r="S2862" s="7"/>
      <c r="T2862" s="7"/>
      <c r="U2862" s="7"/>
      <c r="V2862" s="7"/>
      <c r="W2862" s="7"/>
      <c r="X2862" s="7"/>
      <c r="Y2862" s="9" t="s">
        <v>3367</v>
      </c>
    </row>
    <row r="2863" spans="19:25">
      <c r="S2863" s="7"/>
      <c r="T2863" s="7"/>
      <c r="U2863" s="7"/>
      <c r="V2863" s="7"/>
      <c r="W2863" s="7"/>
      <c r="X2863" s="7"/>
      <c r="Y2863" s="9" t="s">
        <v>3368</v>
      </c>
    </row>
    <row r="2864" spans="19:25">
      <c r="S2864" s="7"/>
      <c r="T2864" s="7"/>
      <c r="U2864" s="7"/>
      <c r="V2864" s="7"/>
      <c r="W2864" s="7"/>
      <c r="X2864" s="7"/>
      <c r="Y2864" s="9" t="s">
        <v>3369</v>
      </c>
    </row>
    <row r="2865" spans="19:25">
      <c r="S2865" s="7"/>
      <c r="T2865" s="7"/>
      <c r="U2865" s="7"/>
      <c r="V2865" s="7"/>
      <c r="W2865" s="7"/>
      <c r="X2865" s="7"/>
      <c r="Y2865" s="9" t="s">
        <v>3370</v>
      </c>
    </row>
    <row r="2866" spans="19:25">
      <c r="S2866" s="7"/>
      <c r="T2866" s="7"/>
      <c r="U2866" s="7"/>
      <c r="V2866" s="7"/>
      <c r="W2866" s="7"/>
      <c r="X2866" s="7"/>
      <c r="Y2866" s="9" t="s">
        <v>3371</v>
      </c>
    </row>
    <row r="2867" spans="19:25">
      <c r="S2867" s="7"/>
      <c r="T2867" s="7"/>
      <c r="U2867" s="7"/>
      <c r="V2867" s="7"/>
      <c r="W2867" s="7"/>
      <c r="X2867" s="7"/>
      <c r="Y2867" s="9" t="s">
        <v>3372</v>
      </c>
    </row>
    <row r="2868" spans="19:25">
      <c r="S2868" s="7"/>
      <c r="T2868" s="7"/>
      <c r="U2868" s="7"/>
      <c r="V2868" s="7"/>
      <c r="W2868" s="7"/>
      <c r="X2868" s="7"/>
      <c r="Y2868" s="9" t="s">
        <v>3373</v>
      </c>
    </row>
    <row r="2869" spans="19:25">
      <c r="S2869" s="7"/>
      <c r="T2869" s="7"/>
      <c r="U2869" s="7"/>
      <c r="V2869" s="7"/>
      <c r="W2869" s="7"/>
      <c r="X2869" s="7"/>
      <c r="Y2869" s="9" t="s">
        <v>3374</v>
      </c>
    </row>
    <row r="2870" spans="19:25">
      <c r="S2870" s="7"/>
      <c r="T2870" s="7"/>
      <c r="U2870" s="7"/>
      <c r="V2870" s="7"/>
      <c r="W2870" s="7"/>
      <c r="X2870" s="7"/>
      <c r="Y2870" s="9" t="s">
        <v>3375</v>
      </c>
    </row>
    <row r="2871" spans="19:25">
      <c r="S2871" s="7"/>
      <c r="T2871" s="7"/>
      <c r="U2871" s="7"/>
      <c r="V2871" s="7"/>
      <c r="W2871" s="7"/>
      <c r="X2871" s="7"/>
      <c r="Y2871" s="9" t="s">
        <v>3376</v>
      </c>
    </row>
    <row r="2872" spans="19:25">
      <c r="S2872" s="7"/>
      <c r="T2872" s="7"/>
      <c r="U2872" s="7"/>
      <c r="V2872" s="7"/>
      <c r="W2872" s="7"/>
      <c r="X2872" s="7"/>
      <c r="Y2872" s="9" t="s">
        <v>3377</v>
      </c>
    </row>
    <row r="2873" spans="19:25">
      <c r="S2873" s="7"/>
      <c r="T2873" s="7"/>
      <c r="U2873" s="7"/>
      <c r="V2873" s="7"/>
      <c r="W2873" s="7"/>
      <c r="X2873" s="7"/>
      <c r="Y2873" s="9" t="s">
        <v>3378</v>
      </c>
    </row>
    <row r="2874" spans="19:25">
      <c r="S2874" s="7"/>
      <c r="T2874" s="7"/>
      <c r="U2874" s="7"/>
      <c r="V2874" s="7"/>
      <c r="W2874" s="7"/>
      <c r="X2874" s="7"/>
      <c r="Y2874" s="9" t="s">
        <v>3379</v>
      </c>
    </row>
    <row r="2875" spans="19:25">
      <c r="S2875" s="7"/>
      <c r="T2875" s="7"/>
      <c r="U2875" s="7"/>
      <c r="V2875" s="7"/>
      <c r="W2875" s="7"/>
      <c r="X2875" s="7"/>
      <c r="Y2875" s="9" t="s">
        <v>3380</v>
      </c>
    </row>
    <row r="2876" spans="19:25">
      <c r="S2876" s="7"/>
      <c r="T2876" s="7"/>
      <c r="U2876" s="7"/>
      <c r="V2876" s="7"/>
      <c r="W2876" s="7"/>
      <c r="X2876" s="7"/>
      <c r="Y2876" s="9" t="s">
        <v>3381</v>
      </c>
    </row>
    <row r="2877" spans="19:25">
      <c r="S2877" s="7"/>
      <c r="T2877" s="7"/>
      <c r="U2877" s="7"/>
      <c r="V2877" s="7"/>
      <c r="W2877" s="7"/>
      <c r="X2877" s="7"/>
      <c r="Y2877" s="9" t="s">
        <v>3382</v>
      </c>
    </row>
    <row r="2878" spans="19:25">
      <c r="S2878" s="7"/>
      <c r="T2878" s="7"/>
      <c r="U2878" s="7"/>
      <c r="V2878" s="7"/>
      <c r="W2878" s="7"/>
      <c r="X2878" s="7"/>
      <c r="Y2878" s="9" t="s">
        <v>3383</v>
      </c>
    </row>
    <row r="2879" spans="19:25">
      <c r="S2879" s="7"/>
      <c r="T2879" s="7"/>
      <c r="U2879" s="7"/>
      <c r="V2879" s="7"/>
      <c r="W2879" s="7"/>
      <c r="X2879" s="7"/>
      <c r="Y2879" s="9" t="s">
        <v>3384</v>
      </c>
    </row>
    <row r="2880" spans="19:25">
      <c r="S2880" s="7"/>
      <c r="T2880" s="7"/>
      <c r="U2880" s="7"/>
      <c r="V2880" s="7"/>
      <c r="W2880" s="7"/>
      <c r="X2880" s="7"/>
      <c r="Y2880" s="9" t="s">
        <v>3385</v>
      </c>
    </row>
    <row r="2881" spans="19:25">
      <c r="S2881" s="7"/>
      <c r="T2881" s="7"/>
      <c r="U2881" s="7"/>
      <c r="V2881" s="7"/>
      <c r="W2881" s="7"/>
      <c r="X2881" s="7"/>
      <c r="Y2881" s="9" t="s">
        <v>3386</v>
      </c>
    </row>
    <row r="2882" spans="19:25">
      <c r="S2882" s="7"/>
      <c r="T2882" s="7"/>
      <c r="U2882" s="7"/>
      <c r="V2882" s="7"/>
      <c r="W2882" s="7"/>
      <c r="X2882" s="7"/>
      <c r="Y2882" s="9" t="s">
        <v>3387</v>
      </c>
    </row>
    <row r="2883" spans="19:25">
      <c r="S2883" s="7"/>
      <c r="T2883" s="7"/>
      <c r="U2883" s="7"/>
      <c r="V2883" s="7"/>
      <c r="W2883" s="7"/>
      <c r="X2883" s="7"/>
      <c r="Y2883" s="9" t="s">
        <v>3388</v>
      </c>
    </row>
    <row r="2884" spans="19:25">
      <c r="S2884" s="7"/>
      <c r="T2884" s="7"/>
      <c r="U2884" s="7"/>
      <c r="V2884" s="7"/>
      <c r="W2884" s="7"/>
      <c r="X2884" s="7"/>
      <c r="Y2884" s="9" t="s">
        <v>3389</v>
      </c>
    </row>
    <row r="2885" spans="19:25">
      <c r="S2885" s="7"/>
      <c r="T2885" s="7"/>
      <c r="U2885" s="7"/>
      <c r="V2885" s="7"/>
      <c r="W2885" s="7"/>
      <c r="X2885" s="7"/>
      <c r="Y2885" s="9" t="s">
        <v>3390</v>
      </c>
    </row>
    <row r="2886" spans="19:25">
      <c r="S2886" s="7"/>
      <c r="T2886" s="7"/>
      <c r="U2886" s="7"/>
      <c r="V2886" s="7"/>
      <c r="W2886" s="7"/>
      <c r="X2886" s="7"/>
      <c r="Y2886" s="9" t="s">
        <v>3391</v>
      </c>
    </row>
    <row r="2887" spans="19:25">
      <c r="S2887" s="7"/>
      <c r="T2887" s="7"/>
      <c r="U2887" s="7"/>
      <c r="V2887" s="7"/>
      <c r="W2887" s="7"/>
      <c r="X2887" s="7"/>
      <c r="Y2887" s="9" t="s">
        <v>3392</v>
      </c>
    </row>
    <row r="2888" spans="19:25">
      <c r="S2888" s="7"/>
      <c r="T2888" s="7"/>
      <c r="U2888" s="7"/>
      <c r="V2888" s="7"/>
      <c r="W2888" s="7"/>
      <c r="X2888" s="7"/>
      <c r="Y2888" s="9" t="s">
        <v>3393</v>
      </c>
    </row>
    <row r="2889" spans="19:25">
      <c r="S2889" s="7"/>
      <c r="T2889" s="7"/>
      <c r="U2889" s="7"/>
      <c r="V2889" s="7"/>
      <c r="W2889" s="7"/>
      <c r="X2889" s="7"/>
      <c r="Y2889" s="9" t="s">
        <v>3394</v>
      </c>
    </row>
    <row r="2890" spans="19:25">
      <c r="S2890" s="7"/>
      <c r="T2890" s="7"/>
      <c r="U2890" s="7"/>
      <c r="V2890" s="7"/>
      <c r="W2890" s="7"/>
      <c r="X2890" s="7"/>
      <c r="Y2890" s="9" t="s">
        <v>3395</v>
      </c>
    </row>
    <row r="2891" spans="19:25">
      <c r="S2891" s="7"/>
      <c r="T2891" s="7"/>
      <c r="U2891" s="7"/>
      <c r="V2891" s="7"/>
      <c r="W2891" s="7"/>
      <c r="X2891" s="7"/>
      <c r="Y2891" s="9" t="s">
        <v>3396</v>
      </c>
    </row>
    <row r="2892" spans="19:25">
      <c r="S2892" s="7"/>
      <c r="T2892" s="7"/>
      <c r="U2892" s="7"/>
      <c r="V2892" s="7"/>
      <c r="W2892" s="7"/>
      <c r="X2892" s="7"/>
      <c r="Y2892" s="9" t="s">
        <v>3397</v>
      </c>
    </row>
    <row r="2893" spans="19:25">
      <c r="S2893" s="7"/>
      <c r="T2893" s="7"/>
      <c r="U2893" s="7"/>
      <c r="V2893" s="7"/>
      <c r="W2893" s="7"/>
      <c r="X2893" s="7"/>
      <c r="Y2893" s="9" t="s">
        <v>3398</v>
      </c>
    </row>
    <row r="2894" spans="19:25">
      <c r="S2894" s="7"/>
      <c r="T2894" s="7"/>
      <c r="U2894" s="7"/>
      <c r="V2894" s="7"/>
      <c r="W2894" s="7"/>
      <c r="X2894" s="7"/>
      <c r="Y2894" s="9" t="s">
        <v>3399</v>
      </c>
    </row>
    <row r="2895" spans="19:25">
      <c r="S2895" s="7"/>
      <c r="T2895" s="7"/>
      <c r="U2895" s="7"/>
      <c r="V2895" s="7"/>
      <c r="W2895" s="7"/>
      <c r="X2895" s="7"/>
      <c r="Y2895" s="9" t="s">
        <v>3400</v>
      </c>
    </row>
    <row r="2896" spans="19:25">
      <c r="S2896" s="7"/>
      <c r="T2896" s="7"/>
      <c r="U2896" s="7"/>
      <c r="V2896" s="7"/>
      <c r="W2896" s="7"/>
      <c r="X2896" s="7"/>
      <c r="Y2896" s="9" t="s">
        <v>3401</v>
      </c>
    </row>
    <row r="2897" spans="19:25">
      <c r="S2897" s="7"/>
      <c r="T2897" s="7"/>
      <c r="U2897" s="7"/>
      <c r="V2897" s="7"/>
      <c r="W2897" s="7"/>
      <c r="X2897" s="7"/>
      <c r="Y2897" s="9" t="s">
        <v>3402</v>
      </c>
    </row>
    <row r="2898" spans="19:25">
      <c r="S2898" s="7"/>
      <c r="T2898" s="7"/>
      <c r="U2898" s="7"/>
      <c r="V2898" s="7"/>
      <c r="W2898" s="7"/>
      <c r="X2898" s="7"/>
      <c r="Y2898" s="9" t="s">
        <v>3403</v>
      </c>
    </row>
    <row r="2899" spans="19:25">
      <c r="S2899" s="7"/>
      <c r="T2899" s="7"/>
      <c r="U2899" s="7"/>
      <c r="V2899" s="7"/>
      <c r="W2899" s="7"/>
      <c r="X2899" s="7"/>
      <c r="Y2899" s="9" t="s">
        <v>3404</v>
      </c>
    </row>
    <row r="2900" spans="19:25">
      <c r="S2900" s="7"/>
      <c r="T2900" s="7"/>
      <c r="U2900" s="7"/>
      <c r="V2900" s="7"/>
      <c r="W2900" s="7"/>
      <c r="X2900" s="7"/>
      <c r="Y2900" s="9" t="s">
        <v>3405</v>
      </c>
    </row>
    <row r="2901" spans="19:25">
      <c r="S2901" s="7"/>
      <c r="T2901" s="7"/>
      <c r="U2901" s="7"/>
      <c r="V2901" s="7"/>
      <c r="W2901" s="7"/>
      <c r="X2901" s="7"/>
      <c r="Y2901" s="9" t="s">
        <v>3406</v>
      </c>
    </row>
    <row r="2902" spans="19:25">
      <c r="S2902" s="7"/>
      <c r="T2902" s="7"/>
      <c r="U2902" s="7"/>
      <c r="V2902" s="7"/>
      <c r="W2902" s="7"/>
      <c r="X2902" s="7"/>
      <c r="Y2902" s="9" t="s">
        <v>3407</v>
      </c>
    </row>
    <row r="2903" spans="19:25">
      <c r="S2903" s="7"/>
      <c r="T2903" s="7"/>
      <c r="U2903" s="7"/>
      <c r="V2903" s="7"/>
      <c r="W2903" s="7"/>
      <c r="X2903" s="7"/>
      <c r="Y2903" s="9" t="s">
        <v>3408</v>
      </c>
    </row>
    <row r="2904" spans="19:25">
      <c r="S2904" s="7"/>
      <c r="T2904" s="7"/>
      <c r="U2904" s="7"/>
      <c r="V2904" s="7"/>
      <c r="W2904" s="7"/>
      <c r="X2904" s="7"/>
      <c r="Y2904" s="9" t="s">
        <v>3409</v>
      </c>
    </row>
    <row r="2905" spans="19:25">
      <c r="S2905" s="7"/>
      <c r="T2905" s="7"/>
      <c r="U2905" s="7"/>
      <c r="V2905" s="7"/>
      <c r="W2905" s="7"/>
      <c r="X2905" s="7"/>
      <c r="Y2905" s="9" t="s">
        <v>3410</v>
      </c>
    </row>
    <row r="2906" spans="19:25">
      <c r="S2906" s="7"/>
      <c r="T2906" s="7"/>
      <c r="U2906" s="7"/>
      <c r="V2906" s="7"/>
      <c r="W2906" s="7"/>
      <c r="X2906" s="7"/>
      <c r="Y2906" s="9" t="s">
        <v>3411</v>
      </c>
    </row>
    <row r="2907" spans="19:25">
      <c r="S2907" s="7"/>
      <c r="T2907" s="7"/>
      <c r="U2907" s="7"/>
      <c r="V2907" s="7"/>
      <c r="W2907" s="7"/>
      <c r="X2907" s="7"/>
      <c r="Y2907" s="9" t="s">
        <v>3412</v>
      </c>
    </row>
    <row r="2908" spans="19:25">
      <c r="S2908" s="7"/>
      <c r="T2908" s="7"/>
      <c r="U2908" s="7"/>
      <c r="V2908" s="7"/>
      <c r="W2908" s="7"/>
      <c r="X2908" s="7"/>
      <c r="Y2908" s="9" t="s">
        <v>3413</v>
      </c>
    </row>
    <row r="2909" spans="19:25">
      <c r="S2909" s="7"/>
      <c r="T2909" s="7"/>
      <c r="U2909" s="7"/>
      <c r="V2909" s="7"/>
      <c r="W2909" s="7"/>
      <c r="X2909" s="7"/>
      <c r="Y2909" s="9" t="s">
        <v>3414</v>
      </c>
    </row>
    <row r="2910" spans="19:25">
      <c r="S2910" s="7"/>
      <c r="T2910" s="7"/>
      <c r="U2910" s="7"/>
      <c r="V2910" s="7"/>
      <c r="W2910" s="7"/>
      <c r="X2910" s="7"/>
      <c r="Y2910" s="9" t="s">
        <v>3415</v>
      </c>
    </row>
    <row r="2911" spans="19:25">
      <c r="S2911" s="7"/>
      <c r="T2911" s="7"/>
      <c r="U2911" s="7"/>
      <c r="V2911" s="7"/>
      <c r="W2911" s="7"/>
      <c r="X2911" s="7"/>
      <c r="Y2911" s="9" t="s">
        <v>3416</v>
      </c>
    </row>
    <row r="2912" spans="19:25">
      <c r="S2912" s="7"/>
      <c r="T2912" s="7"/>
      <c r="U2912" s="7"/>
      <c r="V2912" s="7"/>
      <c r="W2912" s="7"/>
      <c r="X2912" s="7"/>
      <c r="Y2912" s="9" t="s">
        <v>3417</v>
      </c>
    </row>
    <row r="2913" spans="19:25">
      <c r="S2913" s="7"/>
      <c r="T2913" s="7"/>
      <c r="U2913" s="7"/>
      <c r="V2913" s="7"/>
      <c r="W2913" s="7"/>
      <c r="X2913" s="7"/>
      <c r="Y2913" s="9" t="s">
        <v>3418</v>
      </c>
    </row>
    <row r="2914" spans="19:25">
      <c r="S2914" s="7"/>
      <c r="T2914" s="7"/>
      <c r="U2914" s="7"/>
      <c r="V2914" s="7"/>
      <c r="W2914" s="7"/>
      <c r="X2914" s="7"/>
      <c r="Y2914" s="9" t="s">
        <v>3419</v>
      </c>
    </row>
    <row r="2915" spans="19:25">
      <c r="S2915" s="7"/>
      <c r="T2915" s="7"/>
      <c r="U2915" s="7"/>
      <c r="V2915" s="7"/>
      <c r="W2915" s="7"/>
      <c r="X2915" s="7"/>
      <c r="Y2915" s="9" t="s">
        <v>3420</v>
      </c>
    </row>
    <row r="2916" spans="19:25">
      <c r="S2916" s="7"/>
      <c r="T2916" s="7"/>
      <c r="U2916" s="7"/>
      <c r="V2916" s="7"/>
      <c r="W2916" s="7"/>
      <c r="X2916" s="7"/>
      <c r="Y2916" s="9" t="s">
        <v>3421</v>
      </c>
    </row>
    <row r="2917" spans="19:25">
      <c r="S2917" s="7"/>
      <c r="T2917" s="7"/>
      <c r="U2917" s="7"/>
      <c r="V2917" s="7"/>
      <c r="W2917" s="7"/>
      <c r="X2917" s="7"/>
      <c r="Y2917" s="9" t="s">
        <v>3422</v>
      </c>
    </row>
    <row r="2918" spans="19:25">
      <c r="S2918" s="7"/>
      <c r="T2918" s="7"/>
      <c r="U2918" s="7"/>
      <c r="V2918" s="7"/>
      <c r="W2918" s="7"/>
      <c r="X2918" s="7"/>
      <c r="Y2918" s="9" t="s">
        <v>3423</v>
      </c>
    </row>
    <row r="2919" spans="19:25">
      <c r="S2919" s="7"/>
      <c r="T2919" s="7"/>
      <c r="U2919" s="7"/>
      <c r="V2919" s="7"/>
      <c r="W2919" s="7"/>
      <c r="X2919" s="7"/>
      <c r="Y2919" s="9" t="s">
        <v>3424</v>
      </c>
    </row>
    <row r="2920" spans="19:25">
      <c r="S2920" s="7"/>
      <c r="T2920" s="7"/>
      <c r="U2920" s="7"/>
      <c r="V2920" s="7"/>
      <c r="W2920" s="7"/>
      <c r="X2920" s="7"/>
      <c r="Y2920" s="9" t="s">
        <v>3425</v>
      </c>
    </row>
    <row r="2921" spans="19:25">
      <c r="S2921" s="7"/>
      <c r="T2921" s="7"/>
      <c r="U2921" s="7"/>
      <c r="V2921" s="7"/>
      <c r="W2921" s="7"/>
      <c r="X2921" s="7"/>
      <c r="Y2921" s="9" t="s">
        <v>3426</v>
      </c>
    </row>
    <row r="2922" spans="19:25">
      <c r="S2922" s="7"/>
      <c r="T2922" s="7"/>
      <c r="U2922" s="7"/>
      <c r="V2922" s="7"/>
      <c r="W2922" s="7"/>
      <c r="X2922" s="7"/>
      <c r="Y2922" s="9" t="s">
        <v>3427</v>
      </c>
    </row>
    <row r="2923" spans="19:25">
      <c r="S2923" s="7"/>
      <c r="T2923" s="7"/>
      <c r="U2923" s="7"/>
      <c r="V2923" s="7"/>
      <c r="W2923" s="7"/>
      <c r="X2923" s="7"/>
      <c r="Y2923" s="9" t="s">
        <v>3428</v>
      </c>
    </row>
    <row r="2924" spans="19:25">
      <c r="S2924" s="7"/>
      <c r="T2924" s="7"/>
      <c r="U2924" s="7"/>
      <c r="V2924" s="7"/>
      <c r="W2924" s="7"/>
      <c r="X2924" s="7"/>
      <c r="Y2924" s="9" t="s">
        <v>3429</v>
      </c>
    </row>
    <row r="2925" spans="19:25">
      <c r="S2925" s="7"/>
      <c r="T2925" s="7"/>
      <c r="U2925" s="7"/>
      <c r="V2925" s="7"/>
      <c r="W2925" s="7"/>
      <c r="X2925" s="7"/>
      <c r="Y2925" s="9" t="s">
        <v>3430</v>
      </c>
    </row>
    <row r="2926" spans="19:25">
      <c r="S2926" s="7"/>
      <c r="T2926" s="7"/>
      <c r="U2926" s="7"/>
      <c r="V2926" s="7"/>
      <c r="W2926" s="7"/>
      <c r="X2926" s="7"/>
      <c r="Y2926" s="9" t="s">
        <v>3431</v>
      </c>
    </row>
    <row r="2927" spans="19:25">
      <c r="S2927" s="7"/>
      <c r="T2927" s="7"/>
      <c r="U2927" s="7"/>
      <c r="V2927" s="7"/>
      <c r="W2927" s="7"/>
      <c r="X2927" s="7"/>
      <c r="Y2927" s="9" t="s">
        <v>3432</v>
      </c>
    </row>
    <row r="2928" spans="19:25">
      <c r="S2928" s="7"/>
      <c r="T2928" s="7"/>
      <c r="U2928" s="7"/>
      <c r="V2928" s="7"/>
      <c r="W2928" s="7"/>
      <c r="X2928" s="7"/>
      <c r="Y2928" s="9" t="s">
        <v>3433</v>
      </c>
    </row>
    <row r="2929" spans="19:25">
      <c r="S2929" s="7"/>
      <c r="T2929" s="7"/>
      <c r="U2929" s="7"/>
      <c r="V2929" s="7"/>
      <c r="W2929" s="7"/>
      <c r="X2929" s="7"/>
      <c r="Y2929" s="9" t="s">
        <v>3434</v>
      </c>
    </row>
    <row r="2930" spans="19:25">
      <c r="S2930" s="7"/>
      <c r="T2930" s="7"/>
      <c r="U2930" s="7"/>
      <c r="V2930" s="7"/>
      <c r="W2930" s="7"/>
      <c r="X2930" s="7"/>
      <c r="Y2930" s="9" t="s">
        <v>3435</v>
      </c>
    </row>
    <row r="2931" spans="19:25">
      <c r="S2931" s="7"/>
      <c r="T2931" s="7"/>
      <c r="U2931" s="7"/>
      <c r="V2931" s="7"/>
      <c r="W2931" s="7"/>
      <c r="X2931" s="7"/>
      <c r="Y2931" s="9" t="s">
        <v>3436</v>
      </c>
    </row>
    <row r="2932" spans="19:25">
      <c r="S2932" s="7"/>
      <c r="T2932" s="7"/>
      <c r="U2932" s="7"/>
      <c r="V2932" s="7"/>
      <c r="W2932" s="7"/>
      <c r="X2932" s="7"/>
      <c r="Y2932" s="9" t="s">
        <v>3437</v>
      </c>
    </row>
    <row r="2933" spans="19:25">
      <c r="S2933" s="7"/>
      <c r="T2933" s="7"/>
      <c r="U2933" s="7"/>
      <c r="V2933" s="7"/>
      <c r="W2933" s="7"/>
      <c r="X2933" s="7"/>
      <c r="Y2933" s="9" t="s">
        <v>3438</v>
      </c>
    </row>
    <row r="2934" spans="19:25">
      <c r="S2934" s="7"/>
      <c r="T2934" s="7"/>
      <c r="U2934" s="7"/>
      <c r="V2934" s="7"/>
      <c r="W2934" s="7"/>
      <c r="X2934" s="7"/>
      <c r="Y2934" s="9" t="s">
        <v>3439</v>
      </c>
    </row>
    <row r="2935" spans="19:25">
      <c r="S2935" s="7"/>
      <c r="T2935" s="7"/>
      <c r="U2935" s="7"/>
      <c r="V2935" s="7"/>
      <c r="W2935" s="7"/>
      <c r="X2935" s="7"/>
      <c r="Y2935" s="9" t="s">
        <v>3440</v>
      </c>
    </row>
    <row r="2936" spans="19:25">
      <c r="S2936" s="7"/>
      <c r="T2936" s="7"/>
      <c r="U2936" s="7"/>
      <c r="V2936" s="7"/>
      <c r="W2936" s="7"/>
      <c r="X2936" s="7"/>
      <c r="Y2936" s="9" t="s">
        <v>3441</v>
      </c>
    </row>
    <row r="2937" spans="19:25">
      <c r="S2937" s="7"/>
      <c r="T2937" s="7"/>
      <c r="U2937" s="7"/>
      <c r="V2937" s="7"/>
      <c r="W2937" s="7"/>
      <c r="X2937" s="7"/>
      <c r="Y2937" s="9" t="s">
        <v>3442</v>
      </c>
    </row>
    <row r="2938" spans="19:25">
      <c r="S2938" s="7"/>
      <c r="T2938" s="7"/>
      <c r="U2938" s="7"/>
      <c r="V2938" s="7"/>
      <c r="W2938" s="7"/>
      <c r="X2938" s="7"/>
      <c r="Y2938" s="9" t="s">
        <v>3443</v>
      </c>
    </row>
    <row r="2939" spans="19:25">
      <c r="S2939" s="7"/>
      <c r="T2939" s="7"/>
      <c r="U2939" s="7"/>
      <c r="V2939" s="7"/>
      <c r="W2939" s="7"/>
      <c r="X2939" s="7"/>
      <c r="Y2939" s="9" t="s">
        <v>3444</v>
      </c>
    </row>
    <row r="2940" spans="19:25">
      <c r="S2940" s="7"/>
      <c r="T2940" s="7"/>
      <c r="U2940" s="7"/>
      <c r="V2940" s="7"/>
      <c r="W2940" s="7"/>
      <c r="X2940" s="7"/>
      <c r="Y2940" s="9" t="s">
        <v>3445</v>
      </c>
    </row>
    <row r="2941" spans="19:25">
      <c r="S2941" s="7"/>
      <c r="T2941" s="7"/>
      <c r="U2941" s="7"/>
      <c r="V2941" s="7"/>
      <c r="W2941" s="7"/>
      <c r="X2941" s="7"/>
      <c r="Y2941" s="9" t="s">
        <v>3446</v>
      </c>
    </row>
    <row r="2942" spans="19:25">
      <c r="S2942" s="7"/>
      <c r="T2942" s="7"/>
      <c r="U2942" s="7"/>
      <c r="V2942" s="7"/>
      <c r="W2942" s="7"/>
      <c r="X2942" s="7"/>
      <c r="Y2942" s="9" t="s">
        <v>3447</v>
      </c>
    </row>
    <row r="2943" spans="19:25">
      <c r="S2943" s="7"/>
      <c r="T2943" s="7"/>
      <c r="U2943" s="7"/>
      <c r="V2943" s="7"/>
      <c r="W2943" s="7"/>
      <c r="X2943" s="7"/>
      <c r="Y2943" s="9" t="s">
        <v>3448</v>
      </c>
    </row>
    <row r="2944" spans="19:25">
      <c r="S2944" s="7"/>
      <c r="T2944" s="7"/>
      <c r="U2944" s="7"/>
      <c r="V2944" s="7"/>
      <c r="W2944" s="7"/>
      <c r="X2944" s="7"/>
      <c r="Y2944" s="9" t="s">
        <v>3449</v>
      </c>
    </row>
    <row r="2945" spans="19:25">
      <c r="S2945" s="7"/>
      <c r="T2945" s="7"/>
      <c r="U2945" s="7"/>
      <c r="V2945" s="7"/>
      <c r="W2945" s="7"/>
      <c r="X2945" s="7"/>
      <c r="Y2945" s="9" t="s">
        <v>3450</v>
      </c>
    </row>
    <row r="2946" spans="19:25">
      <c r="S2946" s="7"/>
      <c r="T2946" s="7"/>
      <c r="U2946" s="7"/>
      <c r="V2946" s="7"/>
      <c r="W2946" s="7"/>
      <c r="X2946" s="7"/>
      <c r="Y2946" s="9" t="s">
        <v>3451</v>
      </c>
    </row>
    <row r="2947" spans="19:25">
      <c r="S2947" s="7"/>
      <c r="T2947" s="7"/>
      <c r="U2947" s="7"/>
      <c r="V2947" s="7"/>
      <c r="W2947" s="7"/>
      <c r="X2947" s="7"/>
      <c r="Y2947" s="9" t="s">
        <v>3452</v>
      </c>
    </row>
    <row r="2948" spans="19:25">
      <c r="S2948" s="7"/>
      <c r="T2948" s="7"/>
      <c r="U2948" s="7"/>
      <c r="V2948" s="7"/>
      <c r="W2948" s="7"/>
      <c r="X2948" s="7"/>
      <c r="Y2948" s="9" t="s">
        <v>3453</v>
      </c>
    </row>
    <row r="2949" spans="19:25">
      <c r="S2949" s="7"/>
      <c r="T2949" s="7"/>
      <c r="U2949" s="7"/>
      <c r="V2949" s="7"/>
      <c r="W2949" s="7"/>
      <c r="X2949" s="7"/>
      <c r="Y2949" s="9" t="s">
        <v>3454</v>
      </c>
    </row>
    <row r="2950" spans="19:25">
      <c r="S2950" s="7"/>
      <c r="T2950" s="7"/>
      <c r="U2950" s="7"/>
      <c r="V2950" s="7"/>
      <c r="W2950" s="7"/>
      <c r="X2950" s="7"/>
      <c r="Y2950" s="9" t="s">
        <v>3455</v>
      </c>
    </row>
    <row r="2951" spans="19:25">
      <c r="S2951" s="7"/>
      <c r="T2951" s="7"/>
      <c r="U2951" s="7"/>
      <c r="V2951" s="7"/>
      <c r="W2951" s="7"/>
      <c r="X2951" s="7"/>
      <c r="Y2951" s="9" t="s">
        <v>3456</v>
      </c>
    </row>
    <row r="2952" spans="19:25">
      <c r="S2952" s="7"/>
      <c r="T2952" s="7"/>
      <c r="U2952" s="7"/>
      <c r="V2952" s="7"/>
      <c r="W2952" s="7"/>
      <c r="X2952" s="7"/>
      <c r="Y2952" s="9" t="s">
        <v>3457</v>
      </c>
    </row>
    <row r="2953" spans="19:25">
      <c r="S2953" s="7"/>
      <c r="T2953" s="7"/>
      <c r="U2953" s="7"/>
      <c r="V2953" s="7"/>
      <c r="W2953" s="7"/>
      <c r="X2953" s="7"/>
      <c r="Y2953" s="9" t="s">
        <v>3458</v>
      </c>
    </row>
    <row r="2954" spans="19:25">
      <c r="S2954" s="7"/>
      <c r="T2954" s="7"/>
      <c r="U2954" s="7"/>
      <c r="V2954" s="7"/>
      <c r="W2954" s="7"/>
      <c r="X2954" s="7"/>
      <c r="Y2954" s="9" t="s">
        <v>3459</v>
      </c>
    </row>
    <row r="2955" spans="19:25">
      <c r="S2955" s="7"/>
      <c r="T2955" s="7"/>
      <c r="U2955" s="7"/>
      <c r="V2955" s="7"/>
      <c r="W2955" s="7"/>
      <c r="X2955" s="7"/>
      <c r="Y2955" s="9" t="s">
        <v>3460</v>
      </c>
    </row>
    <row r="2956" spans="19:25">
      <c r="S2956" s="7"/>
      <c r="T2956" s="7"/>
      <c r="U2956" s="7"/>
      <c r="V2956" s="7"/>
      <c r="W2956" s="7"/>
      <c r="X2956" s="7"/>
      <c r="Y2956" s="9" t="s">
        <v>3461</v>
      </c>
    </row>
    <row r="2957" spans="19:25">
      <c r="S2957" s="7"/>
      <c r="T2957" s="7"/>
      <c r="U2957" s="7"/>
      <c r="V2957" s="7"/>
      <c r="W2957" s="7"/>
      <c r="X2957" s="7"/>
      <c r="Y2957" s="9" t="s">
        <v>3462</v>
      </c>
    </row>
    <row r="2958" spans="19:25">
      <c r="S2958" s="7"/>
      <c r="T2958" s="7"/>
      <c r="U2958" s="7"/>
      <c r="V2958" s="7"/>
      <c r="W2958" s="7"/>
      <c r="X2958" s="7"/>
      <c r="Y2958" s="9" t="s">
        <v>3463</v>
      </c>
    </row>
    <row r="2959" spans="19:25">
      <c r="S2959" s="7"/>
      <c r="T2959" s="7"/>
      <c r="U2959" s="7"/>
      <c r="V2959" s="7"/>
      <c r="W2959" s="7"/>
      <c r="X2959" s="7"/>
      <c r="Y2959" s="9" t="s">
        <v>3464</v>
      </c>
    </row>
    <row r="2960" spans="19:25">
      <c r="S2960" s="7"/>
      <c r="T2960" s="7"/>
      <c r="U2960" s="7"/>
      <c r="V2960" s="7"/>
      <c r="W2960" s="7"/>
      <c r="X2960" s="7"/>
      <c r="Y2960" s="9" t="s">
        <v>3465</v>
      </c>
    </row>
    <row r="2961" spans="19:25">
      <c r="S2961" s="7"/>
      <c r="T2961" s="7"/>
      <c r="U2961" s="7"/>
      <c r="V2961" s="7"/>
      <c r="W2961" s="7"/>
      <c r="X2961" s="7"/>
      <c r="Y2961" s="9" t="s">
        <v>3466</v>
      </c>
    </row>
    <row r="2962" spans="19:25">
      <c r="S2962" s="7"/>
      <c r="T2962" s="7"/>
      <c r="U2962" s="7"/>
      <c r="V2962" s="7"/>
      <c r="W2962" s="7"/>
      <c r="X2962" s="7"/>
      <c r="Y2962" s="9" t="s">
        <v>3467</v>
      </c>
    </row>
    <row r="2963" spans="19:25">
      <c r="S2963" s="7"/>
      <c r="T2963" s="7"/>
      <c r="U2963" s="7"/>
      <c r="V2963" s="7"/>
      <c r="W2963" s="7"/>
      <c r="X2963" s="7"/>
      <c r="Y2963" s="9" t="s">
        <v>3468</v>
      </c>
    </row>
    <row r="2964" spans="19:25">
      <c r="S2964" s="7"/>
      <c r="T2964" s="7"/>
      <c r="U2964" s="7"/>
      <c r="V2964" s="7"/>
      <c r="W2964" s="7"/>
      <c r="X2964" s="7"/>
      <c r="Y2964" s="9" t="s">
        <v>3469</v>
      </c>
    </row>
    <row r="2965" spans="19:25">
      <c r="S2965" s="7"/>
      <c r="T2965" s="7"/>
      <c r="U2965" s="7"/>
      <c r="V2965" s="7"/>
      <c r="W2965" s="7"/>
      <c r="X2965" s="7"/>
      <c r="Y2965" s="9" t="s">
        <v>3470</v>
      </c>
    </row>
    <row r="2966" spans="19:25">
      <c r="S2966" s="7"/>
      <c r="T2966" s="7"/>
      <c r="U2966" s="7"/>
      <c r="V2966" s="7"/>
      <c r="W2966" s="7"/>
      <c r="X2966" s="7"/>
      <c r="Y2966" s="9" t="s">
        <v>3471</v>
      </c>
    </row>
    <row r="2967" spans="19:25">
      <c r="S2967" s="7"/>
      <c r="T2967" s="7"/>
      <c r="U2967" s="7"/>
      <c r="V2967" s="7"/>
      <c r="W2967" s="7"/>
      <c r="X2967" s="7"/>
      <c r="Y2967" s="9" t="s">
        <v>3472</v>
      </c>
    </row>
    <row r="2968" spans="19:25">
      <c r="S2968" s="7"/>
      <c r="T2968" s="7"/>
      <c r="U2968" s="7"/>
      <c r="V2968" s="7"/>
      <c r="W2968" s="7"/>
      <c r="X2968" s="7"/>
      <c r="Y2968" s="9" t="s">
        <v>3473</v>
      </c>
    </row>
    <row r="2969" spans="19:25">
      <c r="S2969" s="7"/>
      <c r="T2969" s="7"/>
      <c r="U2969" s="7"/>
      <c r="V2969" s="7"/>
      <c r="W2969" s="7"/>
      <c r="X2969" s="7"/>
      <c r="Y2969" s="9" t="s">
        <v>3474</v>
      </c>
    </row>
    <row r="2970" spans="19:25">
      <c r="S2970" s="7"/>
      <c r="T2970" s="7"/>
      <c r="U2970" s="7"/>
      <c r="V2970" s="7"/>
      <c r="W2970" s="7"/>
      <c r="X2970" s="7"/>
      <c r="Y2970" s="9" t="s">
        <v>3475</v>
      </c>
    </row>
    <row r="2971" spans="19:25">
      <c r="S2971" s="7"/>
      <c r="T2971" s="7"/>
      <c r="U2971" s="7"/>
      <c r="V2971" s="7"/>
      <c r="W2971" s="7"/>
      <c r="X2971" s="7"/>
      <c r="Y2971" s="9" t="s">
        <v>3476</v>
      </c>
    </row>
    <row r="2972" spans="19:25">
      <c r="S2972" s="7"/>
      <c r="T2972" s="7"/>
      <c r="U2972" s="7"/>
      <c r="V2972" s="7"/>
      <c r="W2972" s="7"/>
      <c r="X2972" s="7"/>
      <c r="Y2972" s="9" t="s">
        <v>3477</v>
      </c>
    </row>
    <row r="2973" spans="19:25">
      <c r="S2973" s="7"/>
      <c r="T2973" s="7"/>
      <c r="U2973" s="7"/>
      <c r="V2973" s="7"/>
      <c r="W2973" s="7"/>
      <c r="X2973" s="7"/>
      <c r="Y2973" s="9" t="s">
        <v>3478</v>
      </c>
    </row>
    <row r="2974" spans="19:25">
      <c r="S2974" s="7"/>
      <c r="T2974" s="7"/>
      <c r="U2974" s="7"/>
      <c r="V2974" s="7"/>
      <c r="W2974" s="7"/>
      <c r="X2974" s="7"/>
      <c r="Y2974" s="9" t="s">
        <v>3479</v>
      </c>
    </row>
    <row r="2975" spans="19:25">
      <c r="S2975" s="7"/>
      <c r="T2975" s="7"/>
      <c r="U2975" s="7"/>
      <c r="V2975" s="7"/>
      <c r="W2975" s="7"/>
      <c r="X2975" s="7"/>
      <c r="Y2975" s="9" t="s">
        <v>3480</v>
      </c>
    </row>
    <row r="2976" spans="19:25">
      <c r="S2976" s="7"/>
      <c r="T2976" s="7"/>
      <c r="U2976" s="7"/>
      <c r="V2976" s="7"/>
      <c r="W2976" s="7"/>
      <c r="X2976" s="7"/>
      <c r="Y2976" s="9" t="s">
        <v>3481</v>
      </c>
    </row>
    <row r="2977" spans="19:25">
      <c r="S2977" s="7"/>
      <c r="T2977" s="7"/>
      <c r="U2977" s="7"/>
      <c r="V2977" s="7"/>
      <c r="W2977" s="7"/>
      <c r="X2977" s="7"/>
      <c r="Y2977" s="9" t="s">
        <v>3482</v>
      </c>
    </row>
    <row r="2978" spans="19:25">
      <c r="S2978" s="7"/>
      <c r="T2978" s="7"/>
      <c r="U2978" s="7"/>
      <c r="V2978" s="7"/>
      <c r="W2978" s="7"/>
      <c r="X2978" s="7"/>
      <c r="Y2978" s="9" t="s">
        <v>3483</v>
      </c>
    </row>
    <row r="2979" spans="19:25">
      <c r="S2979" s="7"/>
      <c r="T2979" s="7"/>
      <c r="U2979" s="7"/>
      <c r="V2979" s="7"/>
      <c r="W2979" s="7"/>
      <c r="X2979" s="7"/>
      <c r="Y2979" s="9" t="s">
        <v>3484</v>
      </c>
    </row>
    <row r="2980" spans="19:25">
      <c r="S2980" s="7"/>
      <c r="T2980" s="7"/>
      <c r="U2980" s="7"/>
      <c r="V2980" s="7"/>
      <c r="W2980" s="7"/>
      <c r="X2980" s="7"/>
      <c r="Y2980" s="9" t="s">
        <v>3485</v>
      </c>
    </row>
    <row r="2981" spans="19:25">
      <c r="S2981" s="7"/>
      <c r="T2981" s="7"/>
      <c r="U2981" s="7"/>
      <c r="V2981" s="7"/>
      <c r="W2981" s="7"/>
      <c r="X2981" s="7"/>
      <c r="Y2981" s="9" t="s">
        <v>3486</v>
      </c>
    </row>
    <row r="2982" spans="19:25">
      <c r="S2982" s="7"/>
      <c r="T2982" s="7"/>
      <c r="U2982" s="7"/>
      <c r="V2982" s="7"/>
      <c r="W2982" s="7"/>
      <c r="X2982" s="7"/>
      <c r="Y2982" s="9" t="s">
        <v>3487</v>
      </c>
    </row>
    <row r="2983" spans="19:25">
      <c r="S2983" s="7"/>
      <c r="T2983" s="7"/>
      <c r="U2983" s="7"/>
      <c r="V2983" s="7"/>
      <c r="W2983" s="7"/>
      <c r="X2983" s="7"/>
      <c r="Y2983" s="9" t="s">
        <v>3488</v>
      </c>
    </row>
    <row r="2984" spans="19:25">
      <c r="S2984" s="7"/>
      <c r="T2984" s="7"/>
      <c r="U2984" s="7"/>
      <c r="V2984" s="7"/>
      <c r="W2984" s="7"/>
      <c r="X2984" s="7"/>
      <c r="Y2984" s="9" t="s">
        <v>3489</v>
      </c>
    </row>
    <row r="2985" spans="19:25">
      <c r="S2985" s="7"/>
      <c r="T2985" s="7"/>
      <c r="U2985" s="7"/>
      <c r="V2985" s="7"/>
      <c r="W2985" s="7"/>
      <c r="X2985" s="7"/>
      <c r="Y2985" s="9" t="s">
        <v>3490</v>
      </c>
    </row>
    <row r="2986" spans="19:25">
      <c r="S2986" s="7"/>
      <c r="T2986" s="7"/>
      <c r="U2986" s="7"/>
      <c r="V2986" s="7"/>
      <c r="W2986" s="7"/>
      <c r="X2986" s="7"/>
      <c r="Y2986" s="9" t="s">
        <v>3491</v>
      </c>
    </row>
    <row r="2987" spans="19:25">
      <c r="S2987" s="7"/>
      <c r="T2987" s="7"/>
      <c r="U2987" s="7"/>
      <c r="V2987" s="7"/>
      <c r="W2987" s="7"/>
      <c r="X2987" s="7"/>
      <c r="Y2987" s="9" t="s">
        <v>3492</v>
      </c>
    </row>
    <row r="2988" spans="19:25">
      <c r="S2988" s="7"/>
      <c r="T2988" s="7"/>
      <c r="U2988" s="7"/>
      <c r="V2988" s="7"/>
      <c r="W2988" s="7"/>
      <c r="X2988" s="7"/>
      <c r="Y2988" s="9" t="s">
        <v>3493</v>
      </c>
    </row>
    <row r="2989" spans="19:25">
      <c r="S2989" s="7"/>
      <c r="T2989" s="7"/>
      <c r="U2989" s="7"/>
      <c r="V2989" s="7"/>
      <c r="W2989" s="7"/>
      <c r="X2989" s="7"/>
      <c r="Y2989" s="9" t="s">
        <v>3494</v>
      </c>
    </row>
    <row r="2990" spans="19:25">
      <c r="S2990" s="7"/>
      <c r="T2990" s="7"/>
      <c r="U2990" s="7"/>
      <c r="V2990" s="7"/>
      <c r="W2990" s="7"/>
      <c r="X2990" s="7"/>
      <c r="Y2990" s="9" t="s">
        <v>3495</v>
      </c>
    </row>
    <row r="2991" spans="19:25">
      <c r="S2991" s="7"/>
      <c r="T2991" s="7"/>
      <c r="U2991" s="7"/>
      <c r="V2991" s="7"/>
      <c r="W2991" s="7"/>
      <c r="X2991" s="7"/>
      <c r="Y2991" s="9" t="s">
        <v>3496</v>
      </c>
    </row>
    <row r="2992" spans="19:25">
      <c r="S2992" s="7"/>
      <c r="T2992" s="7"/>
      <c r="U2992" s="7"/>
      <c r="V2992" s="7"/>
      <c r="W2992" s="7"/>
      <c r="X2992" s="7"/>
      <c r="Y2992" s="9" t="s">
        <v>3497</v>
      </c>
    </row>
    <row r="2993" spans="19:25">
      <c r="S2993" s="7"/>
      <c r="T2993" s="7"/>
      <c r="U2993" s="7"/>
      <c r="V2993" s="7"/>
      <c r="W2993" s="7"/>
      <c r="X2993" s="7"/>
      <c r="Y2993" s="9" t="s">
        <v>3498</v>
      </c>
    </row>
    <row r="2994" spans="19:25">
      <c r="S2994" s="7"/>
      <c r="T2994" s="7"/>
      <c r="U2994" s="7"/>
      <c r="V2994" s="7"/>
      <c r="W2994" s="7"/>
      <c r="X2994" s="7"/>
      <c r="Y2994" s="9" t="s">
        <v>3499</v>
      </c>
    </row>
    <row r="2995" spans="19:25">
      <c r="S2995" s="7"/>
      <c r="T2995" s="7"/>
      <c r="U2995" s="7"/>
      <c r="V2995" s="7"/>
      <c r="W2995" s="7"/>
      <c r="X2995" s="7"/>
      <c r="Y2995" s="9" t="s">
        <v>3500</v>
      </c>
    </row>
    <row r="2996" spans="19:25">
      <c r="S2996" s="7"/>
      <c r="T2996" s="7"/>
      <c r="U2996" s="7"/>
      <c r="V2996" s="7"/>
      <c r="W2996" s="7"/>
      <c r="X2996" s="7"/>
      <c r="Y2996" s="9" t="s">
        <v>3501</v>
      </c>
    </row>
    <row r="2997" spans="19:25">
      <c r="S2997" s="7"/>
      <c r="T2997" s="7"/>
      <c r="U2997" s="7"/>
      <c r="V2997" s="7"/>
      <c r="W2997" s="7"/>
      <c r="X2997" s="7"/>
      <c r="Y2997" s="9" t="s">
        <v>3502</v>
      </c>
    </row>
    <row r="2998" spans="19:25">
      <c r="S2998" s="7"/>
      <c r="T2998" s="7"/>
      <c r="U2998" s="7"/>
      <c r="V2998" s="7"/>
      <c r="W2998" s="7"/>
      <c r="X2998" s="7"/>
      <c r="Y2998" s="9" t="s">
        <v>3503</v>
      </c>
    </row>
    <row r="2999" spans="19:25">
      <c r="S2999" s="7"/>
      <c r="T2999" s="7"/>
      <c r="U2999" s="7"/>
      <c r="V2999" s="7"/>
      <c r="W2999" s="7"/>
      <c r="X2999" s="7"/>
      <c r="Y2999" s="9" t="s">
        <v>3504</v>
      </c>
    </row>
    <row r="3000" spans="19:25">
      <c r="S3000" s="7"/>
      <c r="T3000" s="7"/>
      <c r="U3000" s="7"/>
      <c r="V3000" s="7"/>
      <c r="W3000" s="7"/>
      <c r="X3000" s="7"/>
      <c r="Y3000" s="9" t="s">
        <v>3505</v>
      </c>
    </row>
    <row r="3001" spans="19:25">
      <c r="S3001" s="7"/>
      <c r="T3001" s="7"/>
      <c r="U3001" s="7"/>
      <c r="V3001" s="7"/>
      <c r="W3001" s="7"/>
      <c r="X3001" s="7"/>
      <c r="Y3001" s="9" t="s">
        <v>3506</v>
      </c>
    </row>
    <row r="3002" spans="19:25">
      <c r="S3002" s="7"/>
      <c r="T3002" s="7"/>
      <c r="U3002" s="7"/>
      <c r="V3002" s="7"/>
      <c r="W3002" s="7"/>
      <c r="X3002" s="7"/>
      <c r="Y3002" s="9" t="s">
        <v>3507</v>
      </c>
    </row>
    <row r="3003" spans="19:25">
      <c r="S3003" s="7"/>
      <c r="T3003" s="7"/>
      <c r="U3003" s="7"/>
      <c r="V3003" s="7"/>
      <c r="W3003" s="7"/>
      <c r="X3003" s="7"/>
      <c r="Y3003" s="9" t="s">
        <v>3508</v>
      </c>
    </row>
    <row r="3004" spans="19:25">
      <c r="S3004" s="7"/>
      <c r="T3004" s="7"/>
      <c r="U3004" s="7"/>
      <c r="V3004" s="7"/>
      <c r="W3004" s="7"/>
      <c r="X3004" s="7"/>
      <c r="Y3004" s="9" t="s">
        <v>3509</v>
      </c>
    </row>
    <row r="3005" spans="19:25">
      <c r="S3005" s="7"/>
      <c r="T3005" s="7"/>
      <c r="U3005" s="7"/>
      <c r="V3005" s="7"/>
      <c r="W3005" s="7"/>
      <c r="X3005" s="7"/>
      <c r="Y3005" s="9" t="s">
        <v>3510</v>
      </c>
    </row>
    <row r="3006" spans="19:25">
      <c r="S3006" s="7"/>
      <c r="T3006" s="7"/>
      <c r="U3006" s="7"/>
      <c r="V3006" s="7"/>
      <c r="W3006" s="7"/>
      <c r="X3006" s="7"/>
      <c r="Y3006" s="9" t="s">
        <v>3511</v>
      </c>
    </row>
    <row r="3007" spans="19:25">
      <c r="S3007" s="7"/>
      <c r="T3007" s="7"/>
      <c r="U3007" s="7"/>
      <c r="V3007" s="7"/>
      <c r="W3007" s="7"/>
      <c r="X3007" s="7"/>
      <c r="Y3007" s="9" t="s">
        <v>3512</v>
      </c>
    </row>
    <row r="3008" spans="19:25">
      <c r="S3008" s="7"/>
      <c r="T3008" s="7"/>
      <c r="U3008" s="7"/>
      <c r="V3008" s="7"/>
      <c r="W3008" s="7"/>
      <c r="X3008" s="7"/>
      <c r="Y3008" s="9" t="s">
        <v>3513</v>
      </c>
    </row>
    <row r="3009" spans="19:25">
      <c r="S3009" s="7"/>
      <c r="T3009" s="7"/>
      <c r="U3009" s="7"/>
      <c r="V3009" s="7"/>
      <c r="W3009" s="7"/>
      <c r="X3009" s="7"/>
      <c r="Y3009" s="9" t="s">
        <v>3514</v>
      </c>
    </row>
    <row r="3010" spans="19:25">
      <c r="S3010" s="7"/>
      <c r="T3010" s="7"/>
      <c r="U3010" s="7"/>
      <c r="V3010" s="7"/>
      <c r="W3010" s="7"/>
      <c r="X3010" s="7"/>
      <c r="Y3010" s="9" t="s">
        <v>3515</v>
      </c>
    </row>
    <row r="3011" spans="19:25">
      <c r="S3011" s="7"/>
      <c r="T3011" s="7"/>
      <c r="U3011" s="7"/>
      <c r="V3011" s="7"/>
      <c r="W3011" s="7"/>
      <c r="X3011" s="7"/>
      <c r="Y3011" s="9" t="s">
        <v>3516</v>
      </c>
    </row>
    <row r="3012" spans="19:25">
      <c r="S3012" s="7"/>
      <c r="T3012" s="7"/>
      <c r="U3012" s="7"/>
      <c r="V3012" s="7"/>
      <c r="W3012" s="7"/>
      <c r="X3012" s="7"/>
      <c r="Y3012" s="9" t="s">
        <v>3517</v>
      </c>
    </row>
    <row r="3013" spans="19:25">
      <c r="S3013" s="7"/>
      <c r="T3013" s="7"/>
      <c r="U3013" s="7"/>
      <c r="V3013" s="7"/>
      <c r="W3013" s="7"/>
      <c r="X3013" s="7"/>
      <c r="Y3013" s="9" t="s">
        <v>3518</v>
      </c>
    </row>
    <row r="3014" spans="19:25">
      <c r="S3014" s="7"/>
      <c r="T3014" s="7"/>
      <c r="U3014" s="7"/>
      <c r="V3014" s="7"/>
      <c r="W3014" s="7"/>
      <c r="X3014" s="7"/>
      <c r="Y3014" s="9" t="s">
        <v>3519</v>
      </c>
    </row>
    <row r="3015" spans="19:25">
      <c r="S3015" s="7"/>
      <c r="T3015" s="7"/>
      <c r="U3015" s="7"/>
      <c r="V3015" s="7"/>
      <c r="W3015" s="7"/>
      <c r="X3015" s="7"/>
      <c r="Y3015" s="9" t="s">
        <v>3520</v>
      </c>
    </row>
    <row r="3016" spans="19:25">
      <c r="S3016" s="7"/>
      <c r="T3016" s="7"/>
      <c r="U3016" s="7"/>
      <c r="V3016" s="7"/>
      <c r="W3016" s="7"/>
      <c r="X3016" s="7"/>
      <c r="Y3016" s="9" t="s">
        <v>3521</v>
      </c>
    </row>
    <row r="3017" spans="19:25">
      <c r="S3017" s="7"/>
      <c r="T3017" s="7"/>
      <c r="U3017" s="7"/>
      <c r="V3017" s="7"/>
      <c r="W3017" s="7"/>
      <c r="X3017" s="7"/>
      <c r="Y3017" s="9" t="s">
        <v>3522</v>
      </c>
    </row>
    <row r="3018" spans="19:25">
      <c r="S3018" s="7"/>
      <c r="T3018" s="7"/>
      <c r="U3018" s="7"/>
      <c r="V3018" s="7"/>
      <c r="W3018" s="7"/>
      <c r="X3018" s="7"/>
      <c r="Y3018" s="9" t="s">
        <v>3523</v>
      </c>
    </row>
    <row r="3019" spans="19:25">
      <c r="S3019" s="7"/>
      <c r="T3019" s="7"/>
      <c r="U3019" s="7"/>
      <c r="V3019" s="7"/>
      <c r="W3019" s="7"/>
      <c r="X3019" s="7"/>
      <c r="Y3019" s="9" t="s">
        <v>3524</v>
      </c>
    </row>
    <row r="3020" spans="19:25">
      <c r="S3020" s="7"/>
      <c r="T3020" s="7"/>
      <c r="U3020" s="7"/>
      <c r="V3020" s="7"/>
      <c r="W3020" s="7"/>
      <c r="X3020" s="7"/>
      <c r="Y3020" s="9" t="s">
        <v>3525</v>
      </c>
    </row>
    <row r="3021" spans="19:25">
      <c r="S3021" s="7"/>
      <c r="T3021" s="7"/>
      <c r="U3021" s="7"/>
      <c r="V3021" s="7"/>
      <c r="W3021" s="7"/>
      <c r="X3021" s="7"/>
      <c r="Y3021" s="9" t="s">
        <v>3526</v>
      </c>
    </row>
    <row r="3022" spans="19:25">
      <c r="S3022" s="7"/>
      <c r="T3022" s="7"/>
      <c r="U3022" s="7"/>
      <c r="V3022" s="7"/>
      <c r="W3022" s="7"/>
      <c r="X3022" s="7"/>
      <c r="Y3022" s="9" t="s">
        <v>3527</v>
      </c>
    </row>
    <row r="3023" spans="19:25">
      <c r="S3023" s="7"/>
      <c r="T3023" s="7"/>
      <c r="U3023" s="7"/>
      <c r="V3023" s="7"/>
      <c r="W3023" s="7"/>
      <c r="X3023" s="7"/>
      <c r="Y3023" s="9" t="s">
        <v>3528</v>
      </c>
    </row>
    <row r="3024" spans="19:25">
      <c r="S3024" s="7"/>
      <c r="T3024" s="7"/>
      <c r="U3024" s="7"/>
      <c r="V3024" s="7"/>
      <c r="W3024" s="7"/>
      <c r="X3024" s="7"/>
      <c r="Y3024" s="9" t="s">
        <v>3529</v>
      </c>
    </row>
    <row r="3025" spans="19:25">
      <c r="S3025" s="7"/>
      <c r="T3025" s="7"/>
      <c r="U3025" s="7"/>
      <c r="V3025" s="7"/>
      <c r="W3025" s="7"/>
      <c r="X3025" s="7"/>
      <c r="Y3025" s="9" t="s">
        <v>3530</v>
      </c>
    </row>
    <row r="3026" spans="19:25">
      <c r="S3026" s="7"/>
      <c r="T3026" s="7"/>
      <c r="U3026" s="7"/>
      <c r="V3026" s="7"/>
      <c r="W3026" s="7"/>
      <c r="X3026" s="7"/>
      <c r="Y3026" s="9" t="s">
        <v>3531</v>
      </c>
    </row>
    <row r="3027" spans="19:25">
      <c r="S3027" s="7"/>
      <c r="T3027" s="7"/>
      <c r="U3027" s="7"/>
      <c r="V3027" s="7"/>
      <c r="W3027" s="7"/>
      <c r="X3027" s="7"/>
      <c r="Y3027" s="9" t="s">
        <v>3532</v>
      </c>
    </row>
    <row r="3028" spans="19:25">
      <c r="S3028" s="7"/>
      <c r="T3028" s="7"/>
      <c r="U3028" s="7"/>
      <c r="V3028" s="7"/>
      <c r="W3028" s="7"/>
      <c r="X3028" s="7"/>
      <c r="Y3028" s="9" t="s">
        <v>3533</v>
      </c>
    </row>
    <row r="3029" spans="19:25">
      <c r="S3029" s="7"/>
      <c r="T3029" s="7"/>
      <c r="U3029" s="7"/>
      <c r="V3029" s="7"/>
      <c r="W3029" s="7"/>
      <c r="X3029" s="7"/>
      <c r="Y3029" s="9" t="s">
        <v>3534</v>
      </c>
    </row>
    <row r="3030" spans="19:25">
      <c r="S3030" s="7"/>
      <c r="T3030" s="7"/>
      <c r="U3030" s="7"/>
      <c r="V3030" s="7"/>
      <c r="W3030" s="7"/>
      <c r="X3030" s="7"/>
      <c r="Y3030" s="9" t="s">
        <v>3535</v>
      </c>
    </row>
    <row r="3031" spans="19:25">
      <c r="S3031" s="7"/>
      <c r="T3031" s="7"/>
      <c r="U3031" s="7"/>
      <c r="V3031" s="7"/>
      <c r="W3031" s="7"/>
      <c r="X3031" s="7"/>
      <c r="Y3031" s="9" t="s">
        <v>3536</v>
      </c>
    </row>
    <row r="3032" spans="19:25">
      <c r="S3032" s="7"/>
      <c r="T3032" s="7"/>
      <c r="U3032" s="7"/>
      <c r="V3032" s="7"/>
      <c r="W3032" s="7"/>
      <c r="X3032" s="7"/>
      <c r="Y3032" s="9" t="s">
        <v>3537</v>
      </c>
    </row>
    <row r="3033" spans="19:25">
      <c r="S3033" s="7"/>
      <c r="T3033" s="7"/>
      <c r="U3033" s="7"/>
      <c r="V3033" s="7"/>
      <c r="W3033" s="7"/>
      <c r="X3033" s="7"/>
      <c r="Y3033" s="9" t="s">
        <v>3538</v>
      </c>
    </row>
    <row r="3034" spans="19:25">
      <c r="S3034" s="7"/>
      <c r="T3034" s="7"/>
      <c r="U3034" s="7"/>
      <c r="V3034" s="7"/>
      <c r="W3034" s="7"/>
      <c r="X3034" s="7"/>
      <c r="Y3034" s="9" t="s">
        <v>3539</v>
      </c>
    </row>
    <row r="3035" spans="19:25">
      <c r="S3035" s="7"/>
      <c r="T3035" s="7"/>
      <c r="U3035" s="7"/>
      <c r="V3035" s="7"/>
      <c r="W3035" s="7"/>
      <c r="X3035" s="7"/>
      <c r="Y3035" s="9" t="s">
        <v>3540</v>
      </c>
    </row>
    <row r="3036" spans="19:25">
      <c r="S3036" s="7"/>
      <c r="T3036" s="7"/>
      <c r="U3036" s="7"/>
      <c r="V3036" s="7"/>
      <c r="W3036" s="7"/>
      <c r="X3036" s="7"/>
      <c r="Y3036" s="9" t="s">
        <v>3541</v>
      </c>
    </row>
    <row r="3037" spans="19:25">
      <c r="S3037" s="7"/>
      <c r="T3037" s="7"/>
      <c r="U3037" s="7"/>
      <c r="V3037" s="7"/>
      <c r="W3037" s="7"/>
      <c r="X3037" s="7"/>
      <c r="Y3037" s="9" t="s">
        <v>3542</v>
      </c>
    </row>
    <row r="3038" spans="19:25">
      <c r="S3038" s="7"/>
      <c r="T3038" s="7"/>
      <c r="U3038" s="7"/>
      <c r="V3038" s="7"/>
      <c r="W3038" s="7"/>
      <c r="X3038" s="7"/>
      <c r="Y3038" s="9" t="s">
        <v>3543</v>
      </c>
    </row>
    <row r="3039" spans="19:25">
      <c r="S3039" s="7"/>
      <c r="T3039" s="7"/>
      <c r="U3039" s="7"/>
      <c r="V3039" s="7"/>
      <c r="W3039" s="7"/>
      <c r="X3039" s="7"/>
      <c r="Y3039" s="9" t="s">
        <v>3544</v>
      </c>
    </row>
    <row r="3040" spans="19:25">
      <c r="S3040" s="7"/>
      <c r="T3040" s="7"/>
      <c r="U3040" s="7"/>
      <c r="V3040" s="7"/>
      <c r="W3040" s="7"/>
      <c r="X3040" s="7"/>
      <c r="Y3040" s="9" t="s">
        <v>3545</v>
      </c>
    </row>
    <row r="3041" spans="19:25">
      <c r="S3041" s="7"/>
      <c r="T3041" s="7"/>
      <c r="U3041" s="7"/>
      <c r="V3041" s="7"/>
      <c r="W3041" s="7"/>
      <c r="X3041" s="7"/>
      <c r="Y3041" s="9" t="s">
        <v>3546</v>
      </c>
    </row>
    <row r="3042" spans="19:25">
      <c r="S3042" s="7"/>
      <c r="T3042" s="7"/>
      <c r="U3042" s="7"/>
      <c r="V3042" s="7"/>
      <c r="W3042" s="7"/>
      <c r="X3042" s="7"/>
      <c r="Y3042" s="9" t="s">
        <v>3547</v>
      </c>
    </row>
    <row r="3043" spans="19:25">
      <c r="S3043" s="7"/>
      <c r="T3043" s="7"/>
      <c r="U3043" s="7"/>
      <c r="V3043" s="7"/>
      <c r="W3043" s="7"/>
      <c r="X3043" s="7"/>
      <c r="Y3043" s="9" t="s">
        <v>3548</v>
      </c>
    </row>
    <row r="3044" spans="19:25">
      <c r="S3044" s="7"/>
      <c r="T3044" s="7"/>
      <c r="U3044" s="7"/>
      <c r="V3044" s="7"/>
      <c r="W3044" s="7"/>
      <c r="X3044" s="7"/>
      <c r="Y3044" s="9" t="s">
        <v>3549</v>
      </c>
    </row>
    <row r="3045" spans="19:25">
      <c r="S3045" s="7"/>
      <c r="T3045" s="7"/>
      <c r="U3045" s="7"/>
      <c r="V3045" s="7"/>
      <c r="W3045" s="7"/>
      <c r="X3045" s="7"/>
      <c r="Y3045" s="9" t="s">
        <v>3550</v>
      </c>
    </row>
    <row r="3046" spans="19:25">
      <c r="S3046" s="7"/>
      <c r="T3046" s="7"/>
      <c r="U3046" s="7"/>
      <c r="V3046" s="7"/>
      <c r="W3046" s="7"/>
      <c r="X3046" s="7"/>
      <c r="Y3046" s="9" t="s">
        <v>3551</v>
      </c>
    </row>
    <row r="3047" spans="19:25">
      <c r="S3047" s="7"/>
      <c r="T3047" s="7"/>
      <c r="U3047" s="7"/>
      <c r="V3047" s="7"/>
      <c r="W3047" s="7"/>
      <c r="X3047" s="7"/>
      <c r="Y3047" s="9" t="s">
        <v>3552</v>
      </c>
    </row>
    <row r="3048" spans="19:25">
      <c r="S3048" s="7"/>
      <c r="T3048" s="7"/>
      <c r="U3048" s="7"/>
      <c r="V3048" s="7"/>
      <c r="W3048" s="7"/>
      <c r="X3048" s="7"/>
      <c r="Y3048" s="9" t="s">
        <v>3553</v>
      </c>
    </row>
    <row r="3049" spans="19:25">
      <c r="S3049" s="7"/>
      <c r="T3049" s="7"/>
      <c r="U3049" s="7"/>
      <c r="V3049" s="7"/>
      <c r="W3049" s="7"/>
      <c r="X3049" s="7"/>
      <c r="Y3049" s="9" t="s">
        <v>3554</v>
      </c>
    </row>
    <row r="3050" spans="19:25">
      <c r="S3050" s="7"/>
      <c r="T3050" s="7"/>
      <c r="U3050" s="7"/>
      <c r="V3050" s="7"/>
      <c r="W3050" s="7"/>
      <c r="X3050" s="7"/>
      <c r="Y3050" s="9" t="s">
        <v>3555</v>
      </c>
    </row>
    <row r="3051" spans="19:25">
      <c r="S3051" s="7"/>
      <c r="T3051" s="7"/>
      <c r="U3051" s="7"/>
      <c r="V3051" s="7"/>
      <c r="W3051" s="7"/>
      <c r="X3051" s="7"/>
      <c r="Y3051" s="9" t="s">
        <v>3556</v>
      </c>
    </row>
    <row r="3052" spans="19:25">
      <c r="S3052" s="7"/>
      <c r="T3052" s="7"/>
      <c r="U3052" s="7"/>
      <c r="V3052" s="7"/>
      <c r="W3052" s="7"/>
      <c r="X3052" s="7"/>
      <c r="Y3052" s="9" t="s">
        <v>3557</v>
      </c>
    </row>
    <row r="3053" spans="19:25">
      <c r="S3053" s="7"/>
      <c r="T3053" s="7"/>
      <c r="U3053" s="7"/>
      <c r="V3053" s="7"/>
      <c r="W3053" s="7"/>
      <c r="X3053" s="7"/>
      <c r="Y3053" s="9" t="s">
        <v>3558</v>
      </c>
    </row>
    <row r="3054" spans="19:25">
      <c r="S3054" s="7"/>
      <c r="T3054" s="7"/>
      <c r="U3054" s="7"/>
      <c r="V3054" s="7"/>
      <c r="W3054" s="7"/>
      <c r="X3054" s="7"/>
      <c r="Y3054" s="9" t="s">
        <v>3559</v>
      </c>
    </row>
    <row r="3055" spans="19:25">
      <c r="S3055" s="7"/>
      <c r="T3055" s="7"/>
      <c r="U3055" s="7"/>
      <c r="V3055" s="7"/>
      <c r="W3055" s="7"/>
      <c r="X3055" s="7"/>
      <c r="Y3055" s="9" t="s">
        <v>3560</v>
      </c>
    </row>
    <row r="3056" spans="19:25">
      <c r="S3056" s="7"/>
      <c r="T3056" s="7"/>
      <c r="U3056" s="7"/>
      <c r="V3056" s="7"/>
      <c r="W3056" s="7"/>
      <c r="X3056" s="7"/>
      <c r="Y3056" s="9" t="s">
        <v>3561</v>
      </c>
    </row>
    <row r="3057" spans="19:25">
      <c r="S3057" s="7"/>
      <c r="T3057" s="7"/>
      <c r="U3057" s="7"/>
      <c r="V3057" s="7"/>
      <c r="W3057" s="7"/>
      <c r="X3057" s="7"/>
      <c r="Y3057" s="9" t="s">
        <v>3562</v>
      </c>
    </row>
    <row r="3058" spans="19:25">
      <c r="S3058" s="7"/>
      <c r="T3058" s="7"/>
      <c r="U3058" s="7"/>
      <c r="V3058" s="7"/>
      <c r="W3058" s="7"/>
      <c r="X3058" s="7"/>
      <c r="Y3058" s="9" t="s">
        <v>3563</v>
      </c>
    </row>
    <row r="3059" spans="19:25">
      <c r="S3059" s="7"/>
      <c r="T3059" s="7"/>
      <c r="U3059" s="7"/>
      <c r="V3059" s="7"/>
      <c r="W3059" s="7"/>
      <c r="X3059" s="7"/>
      <c r="Y3059" s="9" t="s">
        <v>3564</v>
      </c>
    </row>
    <row r="3060" spans="19:25">
      <c r="S3060" s="7"/>
      <c r="T3060" s="7"/>
      <c r="U3060" s="7"/>
      <c r="V3060" s="7"/>
      <c r="W3060" s="7"/>
      <c r="X3060" s="7"/>
      <c r="Y3060" s="9" t="s">
        <v>3565</v>
      </c>
    </row>
    <row r="3061" spans="19:25">
      <c r="S3061" s="7"/>
      <c r="T3061" s="7"/>
      <c r="U3061" s="7"/>
      <c r="V3061" s="7"/>
      <c r="W3061" s="7"/>
      <c r="X3061" s="7"/>
      <c r="Y3061" s="9" t="s">
        <v>3566</v>
      </c>
    </row>
    <row r="3062" spans="19:25">
      <c r="S3062" s="7"/>
      <c r="T3062" s="7"/>
      <c r="U3062" s="7"/>
      <c r="V3062" s="7"/>
      <c r="W3062" s="7"/>
      <c r="X3062" s="7"/>
      <c r="Y3062" s="9" t="s">
        <v>3567</v>
      </c>
    </row>
    <row r="3063" spans="19:25">
      <c r="S3063" s="7"/>
      <c r="T3063" s="7"/>
      <c r="U3063" s="7"/>
      <c r="V3063" s="7"/>
      <c r="W3063" s="7"/>
      <c r="X3063" s="7"/>
      <c r="Y3063" s="9" t="s">
        <v>3568</v>
      </c>
    </row>
    <row r="3064" spans="19:25">
      <c r="S3064" s="7"/>
      <c r="T3064" s="7"/>
      <c r="U3064" s="7"/>
      <c r="V3064" s="7"/>
      <c r="W3064" s="7"/>
      <c r="X3064" s="7"/>
      <c r="Y3064" s="9" t="s">
        <v>3569</v>
      </c>
    </row>
    <row r="3065" spans="19:25">
      <c r="S3065" s="7"/>
      <c r="T3065" s="7"/>
      <c r="U3065" s="7"/>
      <c r="V3065" s="7"/>
      <c r="W3065" s="7"/>
      <c r="X3065" s="7"/>
      <c r="Y3065" s="9" t="s">
        <v>3570</v>
      </c>
    </row>
    <row r="3066" spans="19:25">
      <c r="S3066" s="7"/>
      <c r="T3066" s="7"/>
      <c r="U3066" s="7"/>
      <c r="V3066" s="7"/>
      <c r="W3066" s="7"/>
      <c r="X3066" s="7"/>
      <c r="Y3066" s="9" t="s">
        <v>3571</v>
      </c>
    </row>
    <row r="3067" spans="19:25">
      <c r="S3067" s="7"/>
      <c r="T3067" s="7"/>
      <c r="U3067" s="7"/>
      <c r="V3067" s="7"/>
      <c r="W3067" s="7"/>
      <c r="X3067" s="7"/>
      <c r="Y3067" s="9" t="s">
        <v>3572</v>
      </c>
    </row>
    <row r="3068" spans="19:25">
      <c r="S3068" s="7"/>
      <c r="T3068" s="7"/>
      <c r="U3068" s="7"/>
      <c r="V3068" s="7"/>
      <c r="W3068" s="7"/>
      <c r="X3068" s="7"/>
      <c r="Y3068" s="9" t="s">
        <v>3573</v>
      </c>
    </row>
    <row r="3069" spans="19:25">
      <c r="S3069" s="7"/>
      <c r="T3069" s="7"/>
      <c r="U3069" s="7"/>
      <c r="V3069" s="7"/>
      <c r="W3069" s="7"/>
      <c r="X3069" s="7"/>
      <c r="Y3069" s="9" t="s">
        <v>3574</v>
      </c>
    </row>
    <row r="3070" spans="19:25">
      <c r="S3070" s="7"/>
      <c r="T3070" s="7"/>
      <c r="U3070" s="7"/>
      <c r="V3070" s="7"/>
      <c r="W3070" s="7"/>
      <c r="X3070" s="7"/>
      <c r="Y3070" s="9" t="s">
        <v>3575</v>
      </c>
    </row>
    <row r="3071" spans="19:25">
      <c r="S3071" s="7"/>
      <c r="T3071" s="7"/>
      <c r="U3071" s="7"/>
      <c r="V3071" s="7"/>
      <c r="W3071" s="7"/>
      <c r="X3071" s="7"/>
      <c r="Y3071" s="9" t="s">
        <v>3576</v>
      </c>
    </row>
    <row r="3072" spans="19:25">
      <c r="S3072" s="7"/>
      <c r="T3072" s="7"/>
      <c r="U3072" s="7"/>
      <c r="V3072" s="7"/>
      <c r="W3072" s="7"/>
      <c r="X3072" s="7"/>
      <c r="Y3072" s="9" t="s">
        <v>3577</v>
      </c>
    </row>
    <row r="3073" spans="19:25">
      <c r="S3073" s="7"/>
      <c r="T3073" s="7"/>
      <c r="U3073" s="7"/>
      <c r="V3073" s="7"/>
      <c r="W3073" s="7"/>
      <c r="X3073" s="7"/>
      <c r="Y3073" s="9" t="s">
        <v>3578</v>
      </c>
    </row>
    <row r="3074" spans="19:25">
      <c r="S3074" s="7"/>
      <c r="T3074" s="7"/>
      <c r="U3074" s="7"/>
      <c r="V3074" s="7"/>
      <c r="W3074" s="7"/>
      <c r="X3074" s="7"/>
      <c r="Y3074" s="9" t="s">
        <v>3579</v>
      </c>
    </row>
    <row r="3075" spans="19:25">
      <c r="S3075" s="7"/>
      <c r="T3075" s="7"/>
      <c r="U3075" s="7"/>
      <c r="V3075" s="7"/>
      <c r="W3075" s="7"/>
      <c r="X3075" s="7"/>
      <c r="Y3075" s="9" t="s">
        <v>3580</v>
      </c>
    </row>
    <row r="3076" spans="19:25">
      <c r="S3076" s="7"/>
      <c r="T3076" s="7"/>
      <c r="U3076" s="7"/>
      <c r="V3076" s="7"/>
      <c r="W3076" s="7"/>
      <c r="X3076" s="7"/>
      <c r="Y3076" s="9" t="s">
        <v>3581</v>
      </c>
    </row>
    <row r="3077" spans="19:25">
      <c r="S3077" s="7"/>
      <c r="T3077" s="7"/>
      <c r="U3077" s="7"/>
      <c r="V3077" s="7"/>
      <c r="W3077" s="7"/>
      <c r="X3077" s="7"/>
      <c r="Y3077" s="9" t="s">
        <v>3582</v>
      </c>
    </row>
    <row r="3078" spans="19:25">
      <c r="S3078" s="7"/>
      <c r="T3078" s="7"/>
      <c r="U3078" s="7"/>
      <c r="V3078" s="7"/>
      <c r="W3078" s="7"/>
      <c r="X3078" s="7"/>
      <c r="Y3078" s="9" t="s">
        <v>3583</v>
      </c>
    </row>
    <row r="3079" spans="19:25">
      <c r="S3079" s="7"/>
      <c r="T3079" s="7"/>
      <c r="U3079" s="7"/>
      <c r="V3079" s="7"/>
      <c r="W3079" s="7"/>
      <c r="X3079" s="7"/>
      <c r="Y3079" s="9" t="s">
        <v>3584</v>
      </c>
    </row>
    <row r="3080" spans="19:25">
      <c r="S3080" s="7"/>
      <c r="T3080" s="7"/>
      <c r="U3080" s="7"/>
      <c r="V3080" s="7"/>
      <c r="W3080" s="7"/>
      <c r="X3080" s="7"/>
      <c r="Y3080" s="9" t="s">
        <v>3585</v>
      </c>
    </row>
    <row r="3081" spans="19:25">
      <c r="S3081" s="7"/>
      <c r="T3081" s="7"/>
      <c r="U3081" s="7"/>
      <c r="V3081" s="7"/>
      <c r="W3081" s="7"/>
      <c r="X3081" s="7"/>
      <c r="Y3081" s="9" t="s">
        <v>3586</v>
      </c>
    </row>
    <row r="3082" spans="19:25">
      <c r="S3082" s="7"/>
      <c r="T3082" s="7"/>
      <c r="U3082" s="7"/>
      <c r="V3082" s="7"/>
      <c r="W3082" s="7"/>
      <c r="X3082" s="7"/>
      <c r="Y3082" s="9" t="s">
        <v>3587</v>
      </c>
    </row>
    <row r="3083" spans="19:25">
      <c r="S3083" s="7"/>
      <c r="T3083" s="7"/>
      <c r="U3083" s="7"/>
      <c r="V3083" s="7"/>
      <c r="W3083" s="7"/>
      <c r="X3083" s="7"/>
      <c r="Y3083" s="9" t="s">
        <v>3588</v>
      </c>
    </row>
    <row r="3084" spans="19:25">
      <c r="S3084" s="7"/>
      <c r="T3084" s="7"/>
      <c r="U3084" s="7"/>
      <c r="V3084" s="7"/>
      <c r="W3084" s="7"/>
      <c r="X3084" s="7"/>
      <c r="Y3084" s="9" t="s">
        <v>3589</v>
      </c>
    </row>
    <row r="3085" spans="19:25">
      <c r="S3085" s="7"/>
      <c r="T3085" s="7"/>
      <c r="U3085" s="7"/>
      <c r="V3085" s="7"/>
      <c r="W3085" s="7"/>
      <c r="X3085" s="7"/>
      <c r="Y3085" s="9" t="s">
        <v>3590</v>
      </c>
    </row>
    <row r="3086" spans="19:25">
      <c r="S3086" s="7"/>
      <c r="T3086" s="7"/>
      <c r="U3086" s="7"/>
      <c r="V3086" s="7"/>
      <c r="W3086" s="7"/>
      <c r="X3086" s="7"/>
      <c r="Y3086" s="9" t="s">
        <v>3591</v>
      </c>
    </row>
    <row r="3087" spans="19:25">
      <c r="S3087" s="7"/>
      <c r="T3087" s="7"/>
      <c r="U3087" s="7"/>
      <c r="V3087" s="7"/>
      <c r="W3087" s="7"/>
      <c r="X3087" s="7"/>
      <c r="Y3087" s="9" t="s">
        <v>3592</v>
      </c>
    </row>
    <row r="3088" spans="19:25">
      <c r="S3088" s="7"/>
      <c r="T3088" s="7"/>
      <c r="U3088" s="7"/>
      <c r="V3088" s="7"/>
      <c r="W3088" s="7"/>
      <c r="X3088" s="7"/>
      <c r="Y3088" s="9" t="s">
        <v>3593</v>
      </c>
    </row>
    <row r="3089" spans="19:25">
      <c r="S3089" s="7"/>
      <c r="T3089" s="7"/>
      <c r="U3089" s="7"/>
      <c r="V3089" s="7"/>
      <c r="W3089" s="7"/>
      <c r="X3089" s="7"/>
      <c r="Y3089" s="9" t="s">
        <v>3594</v>
      </c>
    </row>
    <row r="3090" spans="19:25">
      <c r="S3090" s="7"/>
      <c r="T3090" s="7"/>
      <c r="U3090" s="7"/>
      <c r="V3090" s="7"/>
      <c r="W3090" s="7"/>
      <c r="X3090" s="7"/>
      <c r="Y3090" s="9" t="s">
        <v>3595</v>
      </c>
    </row>
    <row r="3091" spans="19:25">
      <c r="S3091" s="7"/>
      <c r="T3091" s="7"/>
      <c r="U3091" s="7"/>
      <c r="V3091" s="7"/>
      <c r="W3091" s="7"/>
      <c r="X3091" s="7"/>
      <c r="Y3091" s="9" t="s">
        <v>3596</v>
      </c>
    </row>
    <row r="3092" spans="19:25">
      <c r="S3092" s="7"/>
      <c r="T3092" s="7"/>
      <c r="U3092" s="7"/>
      <c r="V3092" s="7"/>
      <c r="W3092" s="7"/>
      <c r="X3092" s="7"/>
      <c r="Y3092" s="9" t="s">
        <v>3597</v>
      </c>
    </row>
    <row r="3093" spans="19:25">
      <c r="S3093" s="7"/>
      <c r="T3093" s="7"/>
      <c r="U3093" s="7"/>
      <c r="V3093" s="7"/>
      <c r="W3093" s="7"/>
      <c r="X3093" s="7"/>
      <c r="Y3093" s="9" t="s">
        <v>3598</v>
      </c>
    </row>
    <row r="3094" spans="19:25">
      <c r="S3094" s="7"/>
      <c r="T3094" s="7"/>
      <c r="U3094" s="7"/>
      <c r="V3094" s="7"/>
      <c r="W3094" s="7"/>
      <c r="X3094" s="7"/>
      <c r="Y3094" s="9" t="s">
        <v>3599</v>
      </c>
    </row>
    <row r="3095" spans="19:25">
      <c r="S3095" s="7"/>
      <c r="T3095" s="7"/>
      <c r="U3095" s="7"/>
      <c r="V3095" s="7"/>
      <c r="W3095" s="7"/>
      <c r="X3095" s="7"/>
      <c r="Y3095" s="9" t="s">
        <v>3600</v>
      </c>
    </row>
    <row r="3096" spans="19:25">
      <c r="S3096" s="7"/>
      <c r="T3096" s="7"/>
      <c r="U3096" s="7"/>
      <c r="V3096" s="7"/>
      <c r="W3096" s="7"/>
      <c r="X3096" s="7"/>
      <c r="Y3096" s="9" t="s">
        <v>3601</v>
      </c>
    </row>
    <row r="3097" spans="19:25">
      <c r="S3097" s="7"/>
      <c r="T3097" s="7"/>
      <c r="U3097" s="7"/>
      <c r="V3097" s="7"/>
      <c r="W3097" s="7"/>
      <c r="X3097" s="7"/>
      <c r="Y3097" s="9" t="s">
        <v>3602</v>
      </c>
    </row>
    <row r="3098" spans="19:25">
      <c r="S3098" s="7"/>
      <c r="T3098" s="7"/>
      <c r="U3098" s="7"/>
      <c r="V3098" s="7"/>
      <c r="W3098" s="7"/>
      <c r="X3098" s="7"/>
      <c r="Y3098" s="9" t="s">
        <v>3603</v>
      </c>
    </row>
    <row r="3099" spans="19:25">
      <c r="S3099" s="7"/>
      <c r="T3099" s="7"/>
      <c r="U3099" s="7"/>
      <c r="V3099" s="7"/>
      <c r="W3099" s="7"/>
      <c r="X3099" s="7"/>
      <c r="Y3099" s="9" t="s">
        <v>3604</v>
      </c>
    </row>
    <row r="3100" spans="19:25">
      <c r="S3100" s="7"/>
      <c r="T3100" s="7"/>
      <c r="U3100" s="7"/>
      <c r="V3100" s="7"/>
      <c r="W3100" s="7"/>
      <c r="X3100" s="7"/>
      <c r="Y3100" s="9" t="s">
        <v>3605</v>
      </c>
    </row>
    <row r="3101" spans="19:25">
      <c r="S3101" s="7"/>
      <c r="T3101" s="7"/>
      <c r="U3101" s="7"/>
      <c r="V3101" s="7"/>
      <c r="W3101" s="7"/>
      <c r="X3101" s="7"/>
      <c r="Y3101" s="9" t="s">
        <v>3606</v>
      </c>
    </row>
    <row r="3102" spans="19:25">
      <c r="S3102" s="7"/>
      <c r="T3102" s="7"/>
      <c r="U3102" s="7"/>
      <c r="V3102" s="7"/>
      <c r="W3102" s="7"/>
      <c r="X3102" s="7"/>
      <c r="Y3102" s="9" t="s">
        <v>3607</v>
      </c>
    </row>
    <row r="3103" spans="19:25">
      <c r="S3103" s="7"/>
      <c r="T3103" s="7"/>
      <c r="U3103" s="7"/>
      <c r="V3103" s="7"/>
      <c r="W3103" s="7"/>
      <c r="X3103" s="7"/>
      <c r="Y3103" s="9" t="s">
        <v>3608</v>
      </c>
    </row>
    <row r="3104" spans="19:25">
      <c r="S3104" s="7"/>
      <c r="T3104" s="7"/>
      <c r="U3104" s="7"/>
      <c r="V3104" s="7"/>
      <c r="W3104" s="7"/>
      <c r="X3104" s="7"/>
      <c r="Y3104" s="9" t="s">
        <v>3609</v>
      </c>
    </row>
    <row r="3105" spans="19:25">
      <c r="S3105" s="7"/>
      <c r="T3105" s="7"/>
      <c r="U3105" s="7"/>
      <c r="V3105" s="7"/>
      <c r="W3105" s="7"/>
      <c r="X3105" s="7"/>
      <c r="Y3105" s="9" t="s">
        <v>3610</v>
      </c>
    </row>
    <row r="3106" spans="19:25">
      <c r="S3106" s="7"/>
      <c r="T3106" s="7"/>
      <c r="U3106" s="7"/>
      <c r="V3106" s="7"/>
      <c r="W3106" s="7"/>
      <c r="X3106" s="7"/>
      <c r="Y3106" s="9" t="s">
        <v>3611</v>
      </c>
    </row>
    <row r="3107" spans="19:25">
      <c r="S3107" s="7"/>
      <c r="T3107" s="7"/>
      <c r="U3107" s="7"/>
      <c r="V3107" s="7"/>
      <c r="W3107" s="7"/>
      <c r="X3107" s="7"/>
      <c r="Y3107" s="9" t="s">
        <v>3612</v>
      </c>
    </row>
    <row r="3108" spans="19:25">
      <c r="S3108" s="7"/>
      <c r="T3108" s="7"/>
      <c r="U3108" s="7"/>
      <c r="V3108" s="7"/>
      <c r="W3108" s="7"/>
      <c r="X3108" s="7"/>
      <c r="Y3108" s="9" t="s">
        <v>3613</v>
      </c>
    </row>
    <row r="3109" spans="19:25">
      <c r="S3109" s="7"/>
      <c r="T3109" s="7"/>
      <c r="U3109" s="7"/>
      <c r="V3109" s="7"/>
      <c r="W3109" s="7"/>
      <c r="X3109" s="7"/>
      <c r="Y3109" s="9" t="s">
        <v>3614</v>
      </c>
    </row>
    <row r="3110" spans="19:25">
      <c r="S3110" s="7"/>
      <c r="T3110" s="7"/>
      <c r="U3110" s="7"/>
      <c r="V3110" s="7"/>
      <c r="W3110" s="7"/>
      <c r="X3110" s="7"/>
      <c r="Y3110" s="9" t="s">
        <v>3615</v>
      </c>
    </row>
    <row r="3111" spans="19:25">
      <c r="S3111" s="7"/>
      <c r="T3111" s="7"/>
      <c r="U3111" s="7"/>
      <c r="V3111" s="7"/>
      <c r="W3111" s="7"/>
      <c r="X3111" s="7"/>
      <c r="Y3111" s="9" t="s">
        <v>3616</v>
      </c>
    </row>
    <row r="3112" spans="19:25">
      <c r="S3112" s="7"/>
      <c r="T3112" s="7"/>
      <c r="U3112" s="7"/>
      <c r="V3112" s="7"/>
      <c r="W3112" s="7"/>
      <c r="X3112" s="7"/>
      <c r="Y3112" s="9" t="s">
        <v>3617</v>
      </c>
    </row>
    <row r="3113" spans="19:25">
      <c r="S3113" s="7"/>
      <c r="T3113" s="7"/>
      <c r="U3113" s="7"/>
      <c r="V3113" s="7"/>
      <c r="W3113" s="7"/>
      <c r="X3113" s="7"/>
      <c r="Y3113" s="9" t="s">
        <v>3618</v>
      </c>
    </row>
    <row r="3114" spans="19:25">
      <c r="S3114" s="7"/>
      <c r="T3114" s="7"/>
      <c r="U3114" s="7"/>
      <c r="V3114" s="7"/>
      <c r="W3114" s="7"/>
      <c r="X3114" s="7"/>
      <c r="Y3114" s="9" t="s">
        <v>3619</v>
      </c>
    </row>
    <row r="3115" spans="19:25">
      <c r="S3115" s="7"/>
      <c r="T3115" s="7"/>
      <c r="U3115" s="7"/>
      <c r="V3115" s="7"/>
      <c r="W3115" s="7"/>
      <c r="X3115" s="7"/>
      <c r="Y3115" s="9" t="s">
        <v>3620</v>
      </c>
    </row>
    <row r="3116" spans="19:25">
      <c r="S3116" s="7"/>
      <c r="T3116" s="7"/>
      <c r="U3116" s="7"/>
      <c r="V3116" s="7"/>
      <c r="W3116" s="7"/>
      <c r="X3116" s="7"/>
      <c r="Y3116" s="9" t="s">
        <v>3621</v>
      </c>
    </row>
    <row r="3117" spans="19:25">
      <c r="S3117" s="7"/>
      <c r="T3117" s="7"/>
      <c r="U3117" s="7"/>
      <c r="V3117" s="7"/>
      <c r="W3117" s="7"/>
      <c r="X3117" s="7"/>
      <c r="Y3117" s="9" t="s">
        <v>3622</v>
      </c>
    </row>
    <row r="3118" spans="19:25">
      <c r="S3118" s="7"/>
      <c r="T3118" s="7"/>
      <c r="U3118" s="7"/>
      <c r="V3118" s="7"/>
      <c r="W3118" s="7"/>
      <c r="X3118" s="7"/>
      <c r="Y3118" s="9" t="s">
        <v>3623</v>
      </c>
    </row>
    <row r="3119" spans="19:25">
      <c r="S3119" s="7"/>
      <c r="T3119" s="7"/>
      <c r="U3119" s="7"/>
      <c r="V3119" s="7"/>
      <c r="W3119" s="7"/>
      <c r="X3119" s="7"/>
      <c r="Y3119" s="9" t="s">
        <v>3624</v>
      </c>
    </row>
    <row r="3120" spans="19:25">
      <c r="S3120" s="7"/>
      <c r="T3120" s="7"/>
      <c r="U3120" s="7"/>
      <c r="V3120" s="7"/>
      <c r="W3120" s="7"/>
      <c r="X3120" s="7"/>
      <c r="Y3120" s="9" t="s">
        <v>3625</v>
      </c>
    </row>
    <row r="3121" spans="19:25">
      <c r="S3121" s="7"/>
      <c r="T3121" s="7"/>
      <c r="U3121" s="7"/>
      <c r="V3121" s="7"/>
      <c r="W3121" s="7"/>
      <c r="X3121" s="7"/>
      <c r="Y3121" s="9" t="s">
        <v>3626</v>
      </c>
    </row>
    <row r="3122" spans="19:25">
      <c r="S3122" s="7"/>
      <c r="T3122" s="7"/>
      <c r="U3122" s="7"/>
      <c r="V3122" s="7"/>
      <c r="W3122" s="7"/>
      <c r="X3122" s="7"/>
      <c r="Y3122" s="9" t="s">
        <v>3627</v>
      </c>
    </row>
    <row r="3123" spans="19:25">
      <c r="S3123" s="7"/>
      <c r="T3123" s="7"/>
      <c r="U3123" s="7"/>
      <c r="V3123" s="7"/>
      <c r="W3123" s="7"/>
      <c r="X3123" s="7"/>
      <c r="Y3123" s="9" t="s">
        <v>3628</v>
      </c>
    </row>
    <row r="3124" spans="19:25">
      <c r="S3124" s="7"/>
      <c r="T3124" s="7"/>
      <c r="U3124" s="7"/>
      <c r="V3124" s="7"/>
      <c r="W3124" s="7"/>
      <c r="X3124" s="7"/>
      <c r="Y3124" s="9" t="s">
        <v>3629</v>
      </c>
    </row>
    <row r="3125" spans="19:25">
      <c r="S3125" s="7"/>
      <c r="T3125" s="7"/>
      <c r="U3125" s="7"/>
      <c r="V3125" s="7"/>
      <c r="W3125" s="7"/>
      <c r="X3125" s="7"/>
      <c r="Y3125" s="9" t="s">
        <v>3630</v>
      </c>
    </row>
    <row r="3126" spans="19:25">
      <c r="S3126" s="7"/>
      <c r="T3126" s="7"/>
      <c r="U3126" s="7"/>
      <c r="V3126" s="7"/>
      <c r="W3126" s="7"/>
      <c r="X3126" s="7"/>
      <c r="Y3126" s="9" t="s">
        <v>3631</v>
      </c>
    </row>
    <row r="3127" spans="19:25">
      <c r="S3127" s="7"/>
      <c r="T3127" s="7"/>
      <c r="U3127" s="7"/>
      <c r="V3127" s="7"/>
      <c r="W3127" s="7"/>
      <c r="X3127" s="7"/>
      <c r="Y3127" s="9" t="s">
        <v>3632</v>
      </c>
    </row>
    <row r="3128" spans="19:25">
      <c r="S3128" s="7"/>
      <c r="T3128" s="7"/>
      <c r="U3128" s="7"/>
      <c r="V3128" s="7"/>
      <c r="W3128" s="7"/>
      <c r="X3128" s="7"/>
      <c r="Y3128" s="9" t="s">
        <v>3633</v>
      </c>
    </row>
    <row r="3129" spans="19:25">
      <c r="S3129" s="7"/>
      <c r="T3129" s="7"/>
      <c r="U3129" s="7"/>
      <c r="V3129" s="7"/>
      <c r="W3129" s="7"/>
      <c r="X3129" s="7"/>
      <c r="Y3129" s="9" t="s">
        <v>3634</v>
      </c>
    </row>
    <row r="3130" spans="19:25">
      <c r="S3130" s="7"/>
      <c r="T3130" s="7"/>
      <c r="U3130" s="7"/>
      <c r="V3130" s="7"/>
      <c r="W3130" s="7"/>
      <c r="X3130" s="7"/>
      <c r="Y3130" s="9" t="s">
        <v>3635</v>
      </c>
    </row>
    <row r="3131" spans="19:25">
      <c r="S3131" s="7"/>
      <c r="T3131" s="7"/>
      <c r="U3131" s="7"/>
      <c r="V3131" s="7"/>
      <c r="W3131" s="7"/>
      <c r="X3131" s="7"/>
      <c r="Y3131" s="9" t="s">
        <v>3636</v>
      </c>
    </row>
    <row r="3132" spans="19:25">
      <c r="S3132" s="7"/>
      <c r="T3132" s="7"/>
      <c r="U3132" s="7"/>
      <c r="V3132" s="7"/>
      <c r="W3132" s="7"/>
      <c r="X3132" s="7"/>
      <c r="Y3132" s="9" t="s">
        <v>3637</v>
      </c>
    </row>
    <row r="3133" spans="19:25">
      <c r="S3133" s="7"/>
      <c r="T3133" s="7"/>
      <c r="U3133" s="7"/>
      <c r="V3133" s="7"/>
      <c r="W3133" s="7"/>
      <c r="X3133" s="7"/>
      <c r="Y3133" s="9" t="s">
        <v>3638</v>
      </c>
    </row>
    <row r="3134" spans="19:25">
      <c r="S3134" s="7"/>
      <c r="T3134" s="7"/>
      <c r="U3134" s="7"/>
      <c r="V3134" s="7"/>
      <c r="W3134" s="7"/>
      <c r="X3134" s="7"/>
      <c r="Y3134" s="9" t="s">
        <v>3639</v>
      </c>
    </row>
    <row r="3135" spans="19:25">
      <c r="S3135" s="7"/>
      <c r="T3135" s="7"/>
      <c r="U3135" s="7"/>
      <c r="V3135" s="7"/>
      <c r="W3135" s="7"/>
      <c r="X3135" s="7"/>
      <c r="Y3135" s="9" t="s">
        <v>3640</v>
      </c>
    </row>
    <row r="3136" spans="19:25">
      <c r="S3136" s="7"/>
      <c r="T3136" s="7"/>
      <c r="U3136" s="7"/>
      <c r="V3136" s="7"/>
      <c r="W3136" s="7"/>
      <c r="X3136" s="7"/>
      <c r="Y3136" s="9" t="s">
        <v>3641</v>
      </c>
    </row>
    <row r="3137" spans="19:25">
      <c r="S3137" s="7"/>
      <c r="T3137" s="7"/>
      <c r="U3137" s="7"/>
      <c r="V3137" s="7"/>
      <c r="W3137" s="7"/>
      <c r="X3137" s="7"/>
      <c r="Y3137" s="9" t="s">
        <v>3642</v>
      </c>
    </row>
    <row r="3138" spans="19:25">
      <c r="S3138" s="7"/>
      <c r="T3138" s="7"/>
      <c r="U3138" s="7"/>
      <c r="V3138" s="7"/>
      <c r="W3138" s="7"/>
      <c r="X3138" s="7"/>
      <c r="Y3138" s="9" t="s">
        <v>3643</v>
      </c>
    </row>
    <row r="3139" spans="19:25">
      <c r="S3139" s="7"/>
      <c r="T3139" s="7"/>
      <c r="U3139" s="7"/>
      <c r="V3139" s="7"/>
      <c r="W3139" s="7"/>
      <c r="X3139" s="7"/>
      <c r="Y3139" s="9" t="s">
        <v>3644</v>
      </c>
    </row>
    <row r="3140" spans="19:25">
      <c r="S3140" s="7"/>
      <c r="T3140" s="7"/>
      <c r="U3140" s="7"/>
      <c r="V3140" s="7"/>
      <c r="W3140" s="7"/>
      <c r="X3140" s="7"/>
      <c r="Y3140" s="9" t="s">
        <v>3645</v>
      </c>
    </row>
    <row r="3141" spans="19:25">
      <c r="S3141" s="7"/>
      <c r="T3141" s="7"/>
      <c r="U3141" s="7"/>
      <c r="V3141" s="7"/>
      <c r="W3141" s="7"/>
      <c r="X3141" s="7"/>
      <c r="Y3141" s="9" t="s">
        <v>3646</v>
      </c>
    </row>
    <row r="3142" spans="19:25">
      <c r="S3142" s="7"/>
      <c r="T3142" s="7"/>
      <c r="U3142" s="7"/>
      <c r="V3142" s="7"/>
      <c r="W3142" s="7"/>
      <c r="X3142" s="7"/>
      <c r="Y3142" s="9" t="s">
        <v>3647</v>
      </c>
    </row>
    <row r="3143" spans="19:25">
      <c r="S3143" s="7"/>
      <c r="T3143" s="7"/>
      <c r="U3143" s="7"/>
      <c r="V3143" s="7"/>
      <c r="W3143" s="7"/>
      <c r="X3143" s="7"/>
      <c r="Y3143" s="9" t="s">
        <v>3648</v>
      </c>
    </row>
    <row r="3144" spans="19:25">
      <c r="S3144" s="7"/>
      <c r="T3144" s="7"/>
      <c r="U3144" s="7"/>
      <c r="V3144" s="7"/>
      <c r="W3144" s="7"/>
      <c r="X3144" s="7"/>
      <c r="Y3144" s="9" t="s">
        <v>3649</v>
      </c>
    </row>
    <row r="3145" spans="19:25">
      <c r="S3145" s="7"/>
      <c r="T3145" s="7"/>
      <c r="U3145" s="7"/>
      <c r="V3145" s="7"/>
      <c r="W3145" s="7"/>
      <c r="X3145" s="7"/>
      <c r="Y3145" s="9" t="s">
        <v>3650</v>
      </c>
    </row>
    <row r="3146" spans="19:25">
      <c r="S3146" s="7"/>
      <c r="T3146" s="7"/>
      <c r="U3146" s="7"/>
      <c r="V3146" s="7"/>
      <c r="W3146" s="7"/>
      <c r="X3146" s="7"/>
      <c r="Y3146" s="9" t="s">
        <v>3651</v>
      </c>
    </row>
    <row r="3147" spans="19:25">
      <c r="S3147" s="7"/>
      <c r="T3147" s="7"/>
      <c r="U3147" s="7"/>
      <c r="V3147" s="7"/>
      <c r="W3147" s="7"/>
      <c r="X3147" s="7"/>
      <c r="Y3147" s="9" t="s">
        <v>3652</v>
      </c>
    </row>
    <row r="3148" spans="19:25">
      <c r="S3148" s="7"/>
      <c r="T3148" s="7"/>
      <c r="U3148" s="7"/>
      <c r="V3148" s="7"/>
      <c r="W3148" s="7"/>
      <c r="X3148" s="7"/>
      <c r="Y3148" s="9" t="s">
        <v>3653</v>
      </c>
    </row>
    <row r="3149" spans="19:25">
      <c r="S3149" s="7"/>
      <c r="T3149" s="7"/>
      <c r="U3149" s="7"/>
      <c r="V3149" s="7"/>
      <c r="W3149" s="7"/>
      <c r="X3149" s="7"/>
      <c r="Y3149" s="9" t="s">
        <v>3654</v>
      </c>
    </row>
    <row r="3150" spans="19:25">
      <c r="S3150" s="7"/>
      <c r="T3150" s="7"/>
      <c r="U3150" s="7"/>
      <c r="V3150" s="7"/>
      <c r="W3150" s="7"/>
      <c r="X3150" s="7"/>
      <c r="Y3150" s="9" t="s">
        <v>3655</v>
      </c>
    </row>
    <row r="3151" spans="19:25">
      <c r="S3151" s="7"/>
      <c r="T3151" s="7"/>
      <c r="U3151" s="7"/>
      <c r="V3151" s="7"/>
      <c r="W3151" s="7"/>
      <c r="X3151" s="7"/>
      <c r="Y3151" s="9" t="s">
        <v>3656</v>
      </c>
    </row>
    <row r="3152" spans="19:25">
      <c r="S3152" s="7"/>
      <c r="T3152" s="7"/>
      <c r="U3152" s="7"/>
      <c r="V3152" s="7"/>
      <c r="W3152" s="7"/>
      <c r="X3152" s="7"/>
      <c r="Y3152" s="9" t="s">
        <v>3657</v>
      </c>
    </row>
    <row r="3153" spans="19:25">
      <c r="S3153" s="7"/>
      <c r="T3153" s="7"/>
      <c r="U3153" s="7"/>
      <c r="V3153" s="7"/>
      <c r="W3153" s="7"/>
      <c r="X3153" s="7"/>
      <c r="Y3153" s="9" t="s">
        <v>3658</v>
      </c>
    </row>
    <row r="3154" spans="19:25">
      <c r="S3154" s="7"/>
      <c r="T3154" s="7"/>
      <c r="U3154" s="7"/>
      <c r="V3154" s="7"/>
      <c r="W3154" s="7"/>
      <c r="X3154" s="7"/>
      <c r="Y3154" s="9" t="s">
        <v>3659</v>
      </c>
    </row>
    <row r="3155" spans="19:25">
      <c r="S3155" s="7"/>
      <c r="T3155" s="7"/>
      <c r="U3155" s="7"/>
      <c r="V3155" s="7"/>
      <c r="W3155" s="7"/>
      <c r="X3155" s="7"/>
      <c r="Y3155" s="9" t="s">
        <v>3660</v>
      </c>
    </row>
    <row r="3156" spans="19:25">
      <c r="S3156" s="7"/>
      <c r="T3156" s="7"/>
      <c r="U3156" s="7"/>
      <c r="V3156" s="7"/>
      <c r="W3156" s="7"/>
      <c r="X3156" s="7"/>
      <c r="Y3156" s="9" t="s">
        <v>3661</v>
      </c>
    </row>
    <row r="3157" spans="19:25">
      <c r="S3157" s="7"/>
      <c r="T3157" s="7"/>
      <c r="U3157" s="7"/>
      <c r="V3157" s="7"/>
      <c r="W3157" s="7"/>
      <c r="X3157" s="7"/>
      <c r="Y3157" s="9" t="s">
        <v>3662</v>
      </c>
    </row>
    <row r="3158" spans="19:25">
      <c r="S3158" s="7"/>
      <c r="T3158" s="7"/>
      <c r="U3158" s="7"/>
      <c r="V3158" s="7"/>
      <c r="W3158" s="7"/>
      <c r="X3158" s="7"/>
      <c r="Y3158" s="9" t="s">
        <v>3663</v>
      </c>
    </row>
    <row r="3159" spans="19:25">
      <c r="S3159" s="7"/>
      <c r="T3159" s="7"/>
      <c r="U3159" s="7"/>
      <c r="V3159" s="7"/>
      <c r="W3159" s="7"/>
      <c r="X3159" s="7"/>
      <c r="Y3159" s="9" t="s">
        <v>3664</v>
      </c>
    </row>
    <row r="3160" spans="19:25">
      <c r="S3160" s="7"/>
      <c r="T3160" s="7"/>
      <c r="U3160" s="7"/>
      <c r="V3160" s="7"/>
      <c r="W3160" s="7"/>
      <c r="X3160" s="7"/>
      <c r="Y3160" s="9" t="s">
        <v>3665</v>
      </c>
    </row>
    <row r="3161" spans="19:25">
      <c r="S3161" s="7"/>
      <c r="T3161" s="7"/>
      <c r="U3161" s="7"/>
      <c r="V3161" s="7"/>
      <c r="W3161" s="7"/>
      <c r="X3161" s="7"/>
      <c r="Y3161" s="9" t="s">
        <v>3666</v>
      </c>
    </row>
    <row r="3162" spans="19:25">
      <c r="S3162" s="7"/>
      <c r="T3162" s="7"/>
      <c r="U3162" s="7"/>
      <c r="V3162" s="7"/>
      <c r="W3162" s="7"/>
      <c r="X3162" s="7"/>
      <c r="Y3162" s="9" t="s">
        <v>3667</v>
      </c>
    </row>
    <row r="3163" spans="19:25">
      <c r="S3163" s="7"/>
      <c r="T3163" s="7"/>
      <c r="U3163" s="7"/>
      <c r="V3163" s="7"/>
      <c r="W3163" s="7"/>
      <c r="X3163" s="7"/>
      <c r="Y3163" s="9" t="s">
        <v>3668</v>
      </c>
    </row>
    <row r="3164" spans="19:25">
      <c r="S3164" s="7"/>
      <c r="T3164" s="7"/>
      <c r="U3164" s="7"/>
      <c r="V3164" s="7"/>
      <c r="W3164" s="7"/>
      <c r="X3164" s="7"/>
      <c r="Y3164" s="9" t="s">
        <v>3669</v>
      </c>
    </row>
    <row r="3165" spans="19:25">
      <c r="S3165" s="7"/>
      <c r="T3165" s="7"/>
      <c r="U3165" s="7"/>
      <c r="V3165" s="7"/>
      <c r="W3165" s="7"/>
      <c r="X3165" s="7"/>
      <c r="Y3165" s="9" t="s">
        <v>3670</v>
      </c>
    </row>
    <row r="3166" spans="19:25">
      <c r="S3166" s="7"/>
      <c r="T3166" s="7"/>
      <c r="U3166" s="7"/>
      <c r="V3166" s="7"/>
      <c r="W3166" s="7"/>
      <c r="X3166" s="7"/>
      <c r="Y3166" s="9" t="s">
        <v>3671</v>
      </c>
    </row>
    <row r="3167" spans="19:25">
      <c r="S3167" s="7"/>
      <c r="T3167" s="7"/>
      <c r="U3167" s="7"/>
      <c r="V3167" s="7"/>
      <c r="W3167" s="7"/>
      <c r="X3167" s="7"/>
      <c r="Y3167" s="9" t="s">
        <v>3672</v>
      </c>
    </row>
    <row r="3168" spans="19:25">
      <c r="S3168" s="7"/>
      <c r="T3168" s="7"/>
      <c r="U3168" s="7"/>
      <c r="V3168" s="7"/>
      <c r="W3168" s="7"/>
      <c r="X3168" s="7"/>
      <c r="Y3168" s="9" t="s">
        <v>3673</v>
      </c>
    </row>
    <row r="3169" spans="19:25">
      <c r="S3169" s="7"/>
      <c r="T3169" s="7"/>
      <c r="U3169" s="7"/>
      <c r="V3169" s="7"/>
      <c r="W3169" s="7"/>
      <c r="X3169" s="7"/>
      <c r="Y3169" s="9" t="s">
        <v>3674</v>
      </c>
    </row>
    <row r="3170" spans="19:25">
      <c r="S3170" s="7"/>
      <c r="T3170" s="7"/>
      <c r="U3170" s="7"/>
      <c r="V3170" s="7"/>
      <c r="W3170" s="7"/>
      <c r="X3170" s="7"/>
      <c r="Y3170" s="9" t="s">
        <v>3675</v>
      </c>
    </row>
    <row r="3171" spans="19:25">
      <c r="S3171" s="7"/>
      <c r="T3171" s="7"/>
      <c r="U3171" s="7"/>
      <c r="V3171" s="7"/>
      <c r="W3171" s="7"/>
      <c r="X3171" s="7"/>
      <c r="Y3171" s="9" t="s">
        <v>3676</v>
      </c>
    </row>
    <row r="3172" spans="19:25">
      <c r="S3172" s="7"/>
      <c r="T3172" s="7"/>
      <c r="U3172" s="7"/>
      <c r="V3172" s="7"/>
      <c r="W3172" s="7"/>
      <c r="X3172" s="7"/>
      <c r="Y3172" s="9" t="s">
        <v>3677</v>
      </c>
    </row>
    <row r="3173" spans="19:25">
      <c r="S3173" s="7"/>
      <c r="T3173" s="7"/>
      <c r="U3173" s="7"/>
      <c r="V3173" s="7"/>
      <c r="W3173" s="7"/>
      <c r="X3173" s="7"/>
      <c r="Y3173" s="9" t="s">
        <v>3678</v>
      </c>
    </row>
    <row r="3174" spans="19:25">
      <c r="S3174" s="7"/>
      <c r="T3174" s="7"/>
      <c r="U3174" s="7"/>
      <c r="V3174" s="7"/>
      <c r="W3174" s="7"/>
      <c r="X3174" s="7"/>
      <c r="Y3174" s="9" t="s">
        <v>3679</v>
      </c>
    </row>
    <row r="3175" spans="19:25">
      <c r="S3175" s="7"/>
      <c r="T3175" s="7"/>
      <c r="U3175" s="7"/>
      <c r="V3175" s="7"/>
      <c r="W3175" s="7"/>
      <c r="X3175" s="7"/>
      <c r="Y3175" s="9" t="s">
        <v>3680</v>
      </c>
    </row>
    <row r="3176" spans="19:25">
      <c r="S3176" s="7"/>
      <c r="T3176" s="7"/>
      <c r="U3176" s="7"/>
      <c r="V3176" s="7"/>
      <c r="W3176" s="7"/>
      <c r="X3176" s="7"/>
      <c r="Y3176" s="9" t="s">
        <v>3681</v>
      </c>
    </row>
    <row r="3177" spans="19:25">
      <c r="S3177" s="7"/>
      <c r="T3177" s="7"/>
      <c r="U3177" s="7"/>
      <c r="V3177" s="7"/>
      <c r="W3177" s="7"/>
      <c r="X3177" s="7"/>
      <c r="Y3177" s="9" t="s">
        <v>3682</v>
      </c>
    </row>
    <row r="3178" spans="19:25">
      <c r="S3178" s="7"/>
      <c r="T3178" s="7"/>
      <c r="U3178" s="7"/>
      <c r="V3178" s="7"/>
      <c r="W3178" s="7"/>
      <c r="X3178" s="7"/>
      <c r="Y3178" s="9" t="s">
        <v>3683</v>
      </c>
    </row>
    <row r="3179" spans="19:25">
      <c r="S3179" s="7"/>
      <c r="T3179" s="7"/>
      <c r="U3179" s="7"/>
      <c r="V3179" s="7"/>
      <c r="W3179" s="7"/>
      <c r="X3179" s="7"/>
      <c r="Y3179" s="9" t="s">
        <v>3684</v>
      </c>
    </row>
    <row r="3180" spans="19:25">
      <c r="S3180" s="7"/>
      <c r="T3180" s="7"/>
      <c r="U3180" s="7"/>
      <c r="V3180" s="7"/>
      <c r="W3180" s="7"/>
      <c r="X3180" s="7"/>
      <c r="Y3180" s="9" t="s">
        <v>3685</v>
      </c>
    </row>
    <row r="3181" spans="19:25">
      <c r="S3181" s="7"/>
      <c r="T3181" s="7"/>
      <c r="U3181" s="7"/>
      <c r="V3181" s="7"/>
      <c r="W3181" s="7"/>
      <c r="X3181" s="7"/>
      <c r="Y3181" s="9" t="s">
        <v>3686</v>
      </c>
    </row>
    <row r="3182" spans="19:25">
      <c r="S3182" s="7"/>
      <c r="T3182" s="7"/>
      <c r="U3182" s="7"/>
      <c r="V3182" s="7"/>
      <c r="W3182" s="7"/>
      <c r="X3182" s="7"/>
      <c r="Y3182" s="9" t="s">
        <v>3687</v>
      </c>
    </row>
    <row r="3183" spans="19:25">
      <c r="S3183" s="7"/>
      <c r="T3183" s="7"/>
      <c r="U3183" s="7"/>
      <c r="V3183" s="7"/>
      <c r="W3183" s="7"/>
      <c r="X3183" s="7"/>
      <c r="Y3183" s="9" t="s">
        <v>3688</v>
      </c>
    </row>
    <row r="3184" spans="19:25">
      <c r="S3184" s="7"/>
      <c r="T3184" s="7"/>
      <c r="U3184" s="7"/>
      <c r="V3184" s="7"/>
      <c r="W3184" s="7"/>
      <c r="X3184" s="7"/>
      <c r="Y3184" s="9" t="s">
        <v>3689</v>
      </c>
    </row>
    <row r="3185" spans="19:25">
      <c r="S3185" s="7"/>
      <c r="T3185" s="7"/>
      <c r="U3185" s="7"/>
      <c r="V3185" s="7"/>
      <c r="W3185" s="7"/>
      <c r="X3185" s="7"/>
      <c r="Y3185" s="9" t="s">
        <v>3690</v>
      </c>
    </row>
    <row r="3186" spans="19:25">
      <c r="S3186" s="7"/>
      <c r="T3186" s="7"/>
      <c r="U3186" s="7"/>
      <c r="V3186" s="7"/>
      <c r="W3186" s="7"/>
      <c r="X3186" s="7"/>
      <c r="Y3186" s="9" t="s">
        <v>3691</v>
      </c>
    </row>
    <row r="3187" spans="19:25">
      <c r="S3187" s="7"/>
      <c r="T3187" s="7"/>
      <c r="U3187" s="7"/>
      <c r="V3187" s="7"/>
      <c r="W3187" s="7"/>
      <c r="X3187" s="7"/>
      <c r="Y3187" s="9" t="s">
        <v>3692</v>
      </c>
    </row>
    <row r="3188" spans="19:25">
      <c r="S3188" s="7"/>
      <c r="T3188" s="7"/>
      <c r="U3188" s="7"/>
      <c r="V3188" s="7"/>
      <c r="W3188" s="7"/>
      <c r="X3188" s="7"/>
      <c r="Y3188" s="9" t="s">
        <v>3693</v>
      </c>
    </row>
    <row r="3189" spans="19:25">
      <c r="S3189" s="7"/>
      <c r="T3189" s="7"/>
      <c r="U3189" s="7"/>
      <c r="V3189" s="7"/>
      <c r="W3189" s="7"/>
      <c r="X3189" s="7"/>
      <c r="Y3189" s="9" t="s">
        <v>3694</v>
      </c>
    </row>
    <row r="3190" spans="19:25">
      <c r="S3190" s="7"/>
      <c r="T3190" s="7"/>
      <c r="U3190" s="7"/>
      <c r="V3190" s="7"/>
      <c r="W3190" s="7"/>
      <c r="X3190" s="7"/>
      <c r="Y3190" s="9" t="s">
        <v>3695</v>
      </c>
    </row>
    <row r="3191" spans="19:25">
      <c r="S3191" s="7"/>
      <c r="T3191" s="7"/>
      <c r="U3191" s="7"/>
      <c r="V3191" s="7"/>
      <c r="W3191" s="7"/>
      <c r="X3191" s="7"/>
      <c r="Y3191" s="9" t="s">
        <v>3696</v>
      </c>
    </row>
    <row r="3192" spans="19:25">
      <c r="S3192" s="7"/>
      <c r="T3192" s="7"/>
      <c r="U3192" s="7"/>
      <c r="V3192" s="7"/>
      <c r="W3192" s="7"/>
      <c r="X3192" s="7"/>
      <c r="Y3192" s="9" t="s">
        <v>3697</v>
      </c>
    </row>
    <row r="3193" spans="19:25">
      <c r="S3193" s="7"/>
      <c r="T3193" s="7"/>
      <c r="U3193" s="7"/>
      <c r="V3193" s="7"/>
      <c r="W3193" s="7"/>
      <c r="X3193" s="7"/>
      <c r="Y3193" s="9" t="s">
        <v>3698</v>
      </c>
    </row>
    <row r="3194" spans="19:25">
      <c r="S3194" s="7"/>
      <c r="T3194" s="7"/>
      <c r="U3194" s="7"/>
      <c r="V3194" s="7"/>
      <c r="W3194" s="7"/>
      <c r="X3194" s="7"/>
      <c r="Y3194" s="9" t="s">
        <v>3699</v>
      </c>
    </row>
    <row r="3195" spans="19:25">
      <c r="S3195" s="7"/>
      <c r="T3195" s="7"/>
      <c r="U3195" s="7"/>
      <c r="V3195" s="7"/>
      <c r="W3195" s="7"/>
      <c r="X3195" s="7"/>
      <c r="Y3195" s="9" t="s">
        <v>3700</v>
      </c>
    </row>
    <row r="3196" spans="19:25">
      <c r="S3196" s="7"/>
      <c r="T3196" s="7"/>
      <c r="U3196" s="7"/>
      <c r="V3196" s="7"/>
      <c r="W3196" s="7"/>
      <c r="X3196" s="7"/>
      <c r="Y3196" s="9" t="s">
        <v>3701</v>
      </c>
    </row>
    <row r="3197" spans="19:25">
      <c r="S3197" s="7"/>
      <c r="T3197" s="7"/>
      <c r="U3197" s="7"/>
      <c r="V3197" s="7"/>
      <c r="W3197" s="7"/>
      <c r="X3197" s="7"/>
      <c r="Y3197" s="9" t="s">
        <v>3702</v>
      </c>
    </row>
    <row r="3198" spans="19:25">
      <c r="S3198" s="7"/>
      <c r="T3198" s="7"/>
      <c r="U3198" s="7"/>
      <c r="V3198" s="7"/>
      <c r="W3198" s="7"/>
      <c r="X3198" s="7"/>
      <c r="Y3198" s="9" t="s">
        <v>3703</v>
      </c>
    </row>
    <row r="3199" spans="19:25">
      <c r="S3199" s="7"/>
      <c r="T3199" s="7"/>
      <c r="U3199" s="7"/>
      <c r="V3199" s="7"/>
      <c r="W3199" s="7"/>
      <c r="X3199" s="7"/>
      <c r="Y3199" s="9" t="s">
        <v>3704</v>
      </c>
    </row>
    <row r="3200" spans="19:25">
      <c r="S3200" s="7"/>
      <c r="T3200" s="7"/>
      <c r="U3200" s="7"/>
      <c r="V3200" s="7"/>
      <c r="W3200" s="7"/>
      <c r="X3200" s="7"/>
      <c r="Y3200" s="9" t="s">
        <v>3705</v>
      </c>
    </row>
    <row r="3201" spans="19:25">
      <c r="S3201" s="7"/>
      <c r="T3201" s="7"/>
      <c r="U3201" s="7"/>
      <c r="V3201" s="7"/>
      <c r="W3201" s="7"/>
      <c r="X3201" s="7"/>
      <c r="Y3201" s="9" t="s">
        <v>3706</v>
      </c>
    </row>
    <row r="3202" spans="19:25">
      <c r="S3202" s="7"/>
      <c r="T3202" s="7"/>
      <c r="U3202" s="7"/>
      <c r="V3202" s="7"/>
      <c r="W3202" s="7"/>
      <c r="X3202" s="7"/>
      <c r="Y3202" s="9" t="s">
        <v>3707</v>
      </c>
    </row>
    <row r="3203" spans="19:25">
      <c r="S3203" s="7"/>
      <c r="T3203" s="7"/>
      <c r="U3203" s="7"/>
      <c r="V3203" s="7"/>
      <c r="W3203" s="7"/>
      <c r="X3203" s="7"/>
      <c r="Y3203" s="9" t="s">
        <v>3708</v>
      </c>
    </row>
    <row r="3204" spans="19:25">
      <c r="S3204" s="7"/>
      <c r="T3204" s="7"/>
      <c r="U3204" s="7"/>
      <c r="V3204" s="7"/>
      <c r="W3204" s="7"/>
      <c r="X3204" s="7"/>
      <c r="Y3204" s="9" t="s">
        <v>3709</v>
      </c>
    </row>
    <row r="3205" spans="19:25">
      <c r="S3205" s="7"/>
      <c r="T3205" s="7"/>
      <c r="U3205" s="7"/>
      <c r="V3205" s="7"/>
      <c r="W3205" s="7"/>
      <c r="X3205" s="7"/>
      <c r="Y3205" s="9" t="s">
        <v>3710</v>
      </c>
    </row>
    <row r="3206" spans="19:25">
      <c r="S3206" s="7"/>
      <c r="T3206" s="7"/>
      <c r="U3206" s="7"/>
      <c r="V3206" s="7"/>
      <c r="W3206" s="7"/>
      <c r="X3206" s="7"/>
      <c r="Y3206" s="9" t="s">
        <v>3711</v>
      </c>
    </row>
    <row r="3207" spans="19:25">
      <c r="S3207" s="7"/>
      <c r="T3207" s="7"/>
      <c r="U3207" s="7"/>
      <c r="V3207" s="7"/>
      <c r="W3207" s="7"/>
      <c r="X3207" s="7"/>
      <c r="Y3207" s="9" t="s">
        <v>3712</v>
      </c>
    </row>
    <row r="3208" spans="19:25">
      <c r="S3208" s="7"/>
      <c r="T3208" s="7"/>
      <c r="U3208" s="7"/>
      <c r="V3208" s="7"/>
      <c r="W3208" s="7"/>
      <c r="X3208" s="7"/>
      <c r="Y3208" s="9" t="s">
        <v>3713</v>
      </c>
    </row>
    <row r="3209" spans="19:25">
      <c r="S3209" s="7"/>
      <c r="T3209" s="7"/>
      <c r="U3209" s="7"/>
      <c r="V3209" s="7"/>
      <c r="W3209" s="7"/>
      <c r="X3209" s="7"/>
      <c r="Y3209" s="9" t="s">
        <v>3714</v>
      </c>
    </row>
    <row r="3210" spans="19:25">
      <c r="S3210" s="7"/>
      <c r="T3210" s="7"/>
      <c r="U3210" s="7"/>
      <c r="V3210" s="7"/>
      <c r="W3210" s="7"/>
      <c r="X3210" s="7"/>
      <c r="Y3210" s="9" t="s">
        <v>3715</v>
      </c>
    </row>
    <row r="3211" spans="19:25">
      <c r="S3211" s="7"/>
      <c r="T3211" s="7"/>
      <c r="U3211" s="7"/>
      <c r="V3211" s="7"/>
      <c r="W3211" s="7"/>
      <c r="X3211" s="7"/>
      <c r="Y3211" s="9" t="s">
        <v>3716</v>
      </c>
    </row>
    <row r="3212" spans="19:25">
      <c r="S3212" s="7"/>
      <c r="T3212" s="7"/>
      <c r="U3212" s="7"/>
      <c r="V3212" s="7"/>
      <c r="W3212" s="7"/>
      <c r="X3212" s="7"/>
      <c r="Y3212" s="9" t="s">
        <v>3717</v>
      </c>
    </row>
    <row r="3213" spans="19:25">
      <c r="S3213" s="7"/>
      <c r="T3213" s="7"/>
      <c r="U3213" s="7"/>
      <c r="V3213" s="7"/>
      <c r="W3213" s="7"/>
      <c r="X3213" s="7"/>
      <c r="Y3213" s="9" t="s">
        <v>3718</v>
      </c>
    </row>
    <row r="3214" spans="19:25">
      <c r="S3214" s="7"/>
      <c r="T3214" s="7"/>
      <c r="U3214" s="7"/>
      <c r="V3214" s="7"/>
      <c r="W3214" s="7"/>
      <c r="X3214" s="7"/>
      <c r="Y3214" s="9" t="s">
        <v>3719</v>
      </c>
    </row>
    <row r="3215" spans="19:25">
      <c r="S3215" s="7"/>
      <c r="T3215" s="7"/>
      <c r="U3215" s="7"/>
      <c r="V3215" s="7"/>
      <c r="W3215" s="7"/>
      <c r="X3215" s="7"/>
      <c r="Y3215" s="9" t="s">
        <v>3720</v>
      </c>
    </row>
    <row r="3216" spans="19:25">
      <c r="S3216" s="7"/>
      <c r="T3216" s="7"/>
      <c r="U3216" s="7"/>
      <c r="V3216" s="7"/>
      <c r="W3216" s="7"/>
      <c r="X3216" s="7"/>
      <c r="Y3216" s="9" t="s">
        <v>3721</v>
      </c>
    </row>
    <row r="3217" spans="19:25">
      <c r="S3217" s="7"/>
      <c r="T3217" s="7"/>
      <c r="U3217" s="7"/>
      <c r="V3217" s="7"/>
      <c r="W3217" s="7"/>
      <c r="X3217" s="7"/>
      <c r="Y3217" s="9" t="s">
        <v>3722</v>
      </c>
    </row>
    <row r="3218" spans="19:25">
      <c r="S3218" s="7"/>
      <c r="T3218" s="7"/>
      <c r="U3218" s="7"/>
      <c r="V3218" s="7"/>
      <c r="W3218" s="7"/>
      <c r="X3218" s="7"/>
      <c r="Y3218" s="9" t="s">
        <v>3723</v>
      </c>
    </row>
    <row r="3219" spans="19:25">
      <c r="S3219" s="7"/>
      <c r="T3219" s="7"/>
      <c r="U3219" s="7"/>
      <c r="V3219" s="7"/>
      <c r="W3219" s="7"/>
      <c r="X3219" s="7"/>
      <c r="Y3219" s="9" t="s">
        <v>3724</v>
      </c>
    </row>
    <row r="3220" spans="19:25">
      <c r="S3220" s="7"/>
      <c r="T3220" s="7"/>
      <c r="U3220" s="7"/>
      <c r="V3220" s="7"/>
      <c r="W3220" s="7"/>
      <c r="X3220" s="7"/>
      <c r="Y3220" s="9" t="s">
        <v>3725</v>
      </c>
    </row>
    <row r="3221" spans="19:25">
      <c r="S3221" s="7"/>
      <c r="T3221" s="7"/>
      <c r="U3221" s="7"/>
      <c r="V3221" s="7"/>
      <c r="W3221" s="7"/>
      <c r="X3221" s="7"/>
      <c r="Y3221" s="9" t="s">
        <v>3726</v>
      </c>
    </row>
    <row r="3222" spans="19:25">
      <c r="S3222" s="7"/>
      <c r="T3222" s="7"/>
      <c r="U3222" s="7"/>
      <c r="V3222" s="7"/>
      <c r="W3222" s="7"/>
      <c r="X3222" s="7"/>
      <c r="Y3222" s="9" t="s">
        <v>3727</v>
      </c>
    </row>
    <row r="3223" spans="19:25">
      <c r="S3223" s="7"/>
      <c r="T3223" s="7"/>
      <c r="U3223" s="7"/>
      <c r="V3223" s="7"/>
      <c r="W3223" s="7"/>
      <c r="X3223" s="7"/>
      <c r="Y3223" s="9" t="s">
        <v>3728</v>
      </c>
    </row>
    <row r="3224" spans="19:25">
      <c r="S3224" s="7"/>
      <c r="T3224" s="7"/>
      <c r="U3224" s="7"/>
      <c r="V3224" s="7"/>
      <c r="W3224" s="7"/>
      <c r="X3224" s="7"/>
      <c r="Y3224" s="9" t="s">
        <v>3729</v>
      </c>
    </row>
    <row r="3225" spans="19:25">
      <c r="S3225" s="7"/>
      <c r="T3225" s="7"/>
      <c r="U3225" s="7"/>
      <c r="V3225" s="7"/>
      <c r="W3225" s="7"/>
      <c r="X3225" s="7"/>
      <c r="Y3225" s="9" t="s">
        <v>3730</v>
      </c>
    </row>
    <row r="3226" spans="19:25">
      <c r="S3226" s="7"/>
      <c r="T3226" s="7"/>
      <c r="U3226" s="7"/>
      <c r="V3226" s="7"/>
      <c r="W3226" s="7"/>
      <c r="X3226" s="7"/>
      <c r="Y3226" s="9" t="s">
        <v>3731</v>
      </c>
    </row>
    <row r="3227" spans="19:25">
      <c r="S3227" s="7"/>
      <c r="T3227" s="7"/>
      <c r="U3227" s="7"/>
      <c r="V3227" s="7"/>
      <c r="W3227" s="7"/>
      <c r="X3227" s="7"/>
      <c r="Y3227" s="9" t="s">
        <v>3732</v>
      </c>
    </row>
    <row r="3228" spans="19:25">
      <c r="S3228" s="7"/>
      <c r="T3228" s="7"/>
      <c r="U3228" s="7"/>
      <c r="V3228" s="7"/>
      <c r="W3228" s="7"/>
      <c r="X3228" s="7"/>
      <c r="Y3228" s="9" t="s">
        <v>3733</v>
      </c>
    </row>
    <row r="3229" spans="19:25">
      <c r="S3229" s="7"/>
      <c r="T3229" s="7"/>
      <c r="U3229" s="7"/>
      <c r="V3229" s="7"/>
      <c r="W3229" s="7"/>
      <c r="X3229" s="7"/>
      <c r="Y3229" s="9" t="s">
        <v>3734</v>
      </c>
    </row>
    <row r="3230" spans="19:25">
      <c r="S3230" s="7"/>
      <c r="T3230" s="7"/>
      <c r="U3230" s="7"/>
      <c r="V3230" s="7"/>
      <c r="W3230" s="7"/>
      <c r="X3230" s="7"/>
      <c r="Y3230" s="9" t="s">
        <v>3735</v>
      </c>
    </row>
    <row r="3231" spans="19:25">
      <c r="S3231" s="7"/>
      <c r="T3231" s="7"/>
      <c r="U3231" s="7"/>
      <c r="V3231" s="7"/>
      <c r="W3231" s="7"/>
      <c r="X3231" s="7"/>
      <c r="Y3231" s="9" t="s">
        <v>3736</v>
      </c>
    </row>
    <row r="3232" spans="19:25">
      <c r="S3232" s="7"/>
      <c r="T3232" s="7"/>
      <c r="U3232" s="7"/>
      <c r="V3232" s="7"/>
      <c r="W3232" s="7"/>
      <c r="X3232" s="7"/>
      <c r="Y3232" s="9" t="s">
        <v>3737</v>
      </c>
    </row>
    <row r="3233" spans="19:25">
      <c r="S3233" s="7"/>
      <c r="T3233" s="7"/>
      <c r="U3233" s="7"/>
      <c r="V3233" s="7"/>
      <c r="W3233" s="7"/>
      <c r="X3233" s="7"/>
      <c r="Y3233" s="9" t="s">
        <v>3738</v>
      </c>
    </row>
    <row r="3234" spans="19:25">
      <c r="S3234" s="7"/>
      <c r="T3234" s="7"/>
      <c r="U3234" s="7"/>
      <c r="V3234" s="7"/>
      <c r="W3234" s="7"/>
      <c r="X3234" s="7"/>
      <c r="Y3234" s="9" t="s">
        <v>3739</v>
      </c>
    </row>
    <row r="3235" spans="19:25">
      <c r="S3235" s="7"/>
      <c r="T3235" s="7"/>
      <c r="U3235" s="7"/>
      <c r="V3235" s="7"/>
      <c r="W3235" s="7"/>
      <c r="X3235" s="7"/>
      <c r="Y3235" s="9" t="s">
        <v>3740</v>
      </c>
    </row>
    <row r="3236" spans="19:25">
      <c r="S3236" s="7"/>
      <c r="T3236" s="7"/>
      <c r="U3236" s="7"/>
      <c r="V3236" s="7"/>
      <c r="W3236" s="7"/>
      <c r="X3236" s="7"/>
      <c r="Y3236" s="9" t="s">
        <v>3741</v>
      </c>
    </row>
    <row r="3237" spans="19:25">
      <c r="S3237" s="7"/>
      <c r="T3237" s="7"/>
      <c r="U3237" s="7"/>
      <c r="V3237" s="7"/>
      <c r="W3237" s="7"/>
      <c r="X3237" s="7"/>
      <c r="Y3237" s="9" t="s">
        <v>3742</v>
      </c>
    </row>
    <row r="3238" spans="19:25">
      <c r="S3238" s="7"/>
      <c r="T3238" s="7"/>
      <c r="U3238" s="7"/>
      <c r="V3238" s="7"/>
      <c r="W3238" s="7"/>
      <c r="X3238" s="7"/>
      <c r="Y3238" s="9" t="s">
        <v>3743</v>
      </c>
    </row>
    <row r="3239" spans="19:25">
      <c r="S3239" s="7"/>
      <c r="T3239" s="7"/>
      <c r="U3239" s="7"/>
      <c r="V3239" s="7"/>
      <c r="W3239" s="7"/>
      <c r="X3239" s="7"/>
      <c r="Y3239" s="9" t="s">
        <v>3744</v>
      </c>
    </row>
    <row r="3240" spans="19:25">
      <c r="S3240" s="7"/>
      <c r="T3240" s="7"/>
      <c r="U3240" s="7"/>
      <c r="V3240" s="7"/>
      <c r="W3240" s="7"/>
      <c r="X3240" s="7"/>
      <c r="Y3240" s="9" t="s">
        <v>3745</v>
      </c>
    </row>
    <row r="3241" spans="19:25">
      <c r="S3241" s="7"/>
      <c r="T3241" s="7"/>
      <c r="U3241" s="7"/>
      <c r="V3241" s="7"/>
      <c r="W3241" s="7"/>
      <c r="X3241" s="7"/>
      <c r="Y3241" s="9" t="s">
        <v>3746</v>
      </c>
    </row>
    <row r="3242" spans="19:25">
      <c r="S3242" s="7"/>
      <c r="T3242" s="7"/>
      <c r="U3242" s="7"/>
      <c r="V3242" s="7"/>
      <c r="W3242" s="7"/>
      <c r="X3242" s="7"/>
      <c r="Y3242" s="9" t="s">
        <v>3747</v>
      </c>
    </row>
    <row r="3243" spans="19:25">
      <c r="S3243" s="7"/>
      <c r="T3243" s="7"/>
      <c r="U3243" s="7"/>
      <c r="V3243" s="7"/>
      <c r="W3243" s="7"/>
      <c r="X3243" s="7"/>
      <c r="Y3243" s="9" t="s">
        <v>3748</v>
      </c>
    </row>
    <row r="3244" spans="19:25">
      <c r="S3244" s="7"/>
      <c r="T3244" s="7"/>
      <c r="U3244" s="7"/>
      <c r="V3244" s="7"/>
      <c r="W3244" s="7"/>
      <c r="X3244" s="7"/>
      <c r="Y3244" s="9" t="s">
        <v>3749</v>
      </c>
    </row>
    <row r="3245" spans="19:25">
      <c r="S3245" s="7"/>
      <c r="T3245" s="7"/>
      <c r="U3245" s="7"/>
      <c r="V3245" s="7"/>
      <c r="W3245" s="7"/>
      <c r="X3245" s="7"/>
      <c r="Y3245" s="9" t="s">
        <v>3750</v>
      </c>
    </row>
    <row r="3246" spans="19:25">
      <c r="S3246" s="7"/>
      <c r="T3246" s="7"/>
      <c r="U3246" s="7"/>
      <c r="V3246" s="7"/>
      <c r="W3246" s="7"/>
      <c r="X3246" s="7"/>
      <c r="Y3246" s="9" t="s">
        <v>3751</v>
      </c>
    </row>
    <row r="3247" spans="19:25">
      <c r="S3247" s="7"/>
      <c r="T3247" s="7"/>
      <c r="U3247" s="7"/>
      <c r="V3247" s="7"/>
      <c r="W3247" s="7"/>
      <c r="X3247" s="7"/>
      <c r="Y3247" s="9" t="s">
        <v>3752</v>
      </c>
    </row>
    <row r="3248" spans="19:25">
      <c r="S3248" s="7"/>
      <c r="T3248" s="7"/>
      <c r="U3248" s="7"/>
      <c r="V3248" s="7"/>
      <c r="W3248" s="7"/>
      <c r="X3248" s="7"/>
      <c r="Y3248" s="9" t="s">
        <v>3753</v>
      </c>
    </row>
    <row r="3249" spans="19:25">
      <c r="S3249" s="7"/>
      <c r="T3249" s="7"/>
      <c r="U3249" s="7"/>
      <c r="V3249" s="7"/>
      <c r="W3249" s="7"/>
      <c r="X3249" s="7"/>
      <c r="Y3249" s="9" t="s">
        <v>3754</v>
      </c>
    </row>
    <row r="3250" spans="19:25">
      <c r="S3250" s="7"/>
      <c r="T3250" s="7"/>
      <c r="U3250" s="7"/>
      <c r="V3250" s="7"/>
      <c r="W3250" s="7"/>
      <c r="X3250" s="7"/>
      <c r="Y3250" s="9" t="s">
        <v>3755</v>
      </c>
    </row>
    <row r="3251" spans="19:25">
      <c r="S3251" s="7"/>
      <c r="T3251" s="7"/>
      <c r="U3251" s="7"/>
      <c r="V3251" s="7"/>
      <c r="W3251" s="7"/>
      <c r="X3251" s="7"/>
      <c r="Y3251" s="9" t="s">
        <v>3756</v>
      </c>
    </row>
    <row r="3252" spans="19:25">
      <c r="S3252" s="7"/>
      <c r="T3252" s="7"/>
      <c r="U3252" s="7"/>
      <c r="V3252" s="7"/>
      <c r="W3252" s="7"/>
      <c r="X3252" s="7"/>
      <c r="Y3252" s="9" t="s">
        <v>3757</v>
      </c>
    </row>
    <row r="3253" spans="19:25">
      <c r="S3253" s="7"/>
      <c r="T3253" s="7"/>
      <c r="U3253" s="7"/>
      <c r="V3253" s="7"/>
      <c r="W3253" s="7"/>
      <c r="X3253" s="7"/>
      <c r="Y3253" s="9" t="s">
        <v>3758</v>
      </c>
    </row>
    <row r="3254" spans="19:25">
      <c r="S3254" s="7"/>
      <c r="T3254" s="7"/>
      <c r="U3254" s="7"/>
      <c r="V3254" s="7"/>
      <c r="W3254" s="7"/>
      <c r="X3254" s="7"/>
      <c r="Y3254" s="9" t="s">
        <v>3759</v>
      </c>
    </row>
    <row r="3255" spans="19:25">
      <c r="S3255" s="7"/>
      <c r="T3255" s="7"/>
      <c r="U3255" s="7"/>
      <c r="V3255" s="7"/>
      <c r="W3255" s="7"/>
      <c r="X3255" s="7"/>
      <c r="Y3255" s="9" t="s">
        <v>3760</v>
      </c>
    </row>
    <row r="3256" spans="19:25">
      <c r="S3256" s="7"/>
      <c r="T3256" s="7"/>
      <c r="U3256" s="7"/>
      <c r="V3256" s="7"/>
      <c r="W3256" s="7"/>
      <c r="X3256" s="7"/>
      <c r="Y3256" s="9" t="s">
        <v>3761</v>
      </c>
    </row>
    <row r="3257" spans="19:25">
      <c r="S3257" s="7"/>
      <c r="T3257" s="7"/>
      <c r="U3257" s="7"/>
      <c r="V3257" s="7"/>
      <c r="W3257" s="7"/>
      <c r="X3257" s="7"/>
      <c r="Y3257" s="9" t="s">
        <v>3762</v>
      </c>
    </row>
    <row r="3258" spans="19:25">
      <c r="S3258" s="7"/>
      <c r="T3258" s="7"/>
      <c r="U3258" s="7"/>
      <c r="V3258" s="7"/>
      <c r="W3258" s="7"/>
      <c r="X3258" s="7"/>
      <c r="Y3258" s="9" t="s">
        <v>3763</v>
      </c>
    </row>
    <row r="3259" spans="19:25">
      <c r="S3259" s="7"/>
      <c r="T3259" s="7"/>
      <c r="U3259" s="7"/>
      <c r="V3259" s="7"/>
      <c r="W3259" s="7"/>
      <c r="X3259" s="7"/>
      <c r="Y3259" s="9" t="s">
        <v>3764</v>
      </c>
    </row>
    <row r="3260" spans="19:25">
      <c r="S3260" s="7"/>
      <c r="T3260" s="7"/>
      <c r="U3260" s="7"/>
      <c r="V3260" s="7"/>
      <c r="W3260" s="7"/>
      <c r="X3260" s="7"/>
      <c r="Y3260" s="9" t="s">
        <v>3765</v>
      </c>
    </row>
    <row r="3261" spans="19:25">
      <c r="S3261" s="7"/>
      <c r="T3261" s="7"/>
      <c r="U3261" s="7"/>
      <c r="V3261" s="7"/>
      <c r="W3261" s="7"/>
      <c r="X3261" s="7"/>
      <c r="Y3261" s="9" t="s">
        <v>3766</v>
      </c>
    </row>
    <row r="3262" spans="19:25">
      <c r="S3262" s="7"/>
      <c r="T3262" s="7"/>
      <c r="U3262" s="7"/>
      <c r="V3262" s="7"/>
      <c r="W3262" s="7"/>
      <c r="X3262" s="7"/>
      <c r="Y3262" s="9" t="s">
        <v>3767</v>
      </c>
    </row>
    <row r="3263" spans="19:25">
      <c r="S3263" s="7"/>
      <c r="T3263" s="7"/>
      <c r="U3263" s="7"/>
      <c r="V3263" s="7"/>
      <c r="W3263" s="7"/>
      <c r="X3263" s="7"/>
      <c r="Y3263" s="9" t="s">
        <v>3768</v>
      </c>
    </row>
    <row r="3264" spans="19:25">
      <c r="S3264" s="7"/>
      <c r="T3264" s="7"/>
      <c r="U3264" s="7"/>
      <c r="V3264" s="7"/>
      <c r="W3264" s="7"/>
      <c r="X3264" s="7"/>
      <c r="Y3264" s="9" t="s">
        <v>3769</v>
      </c>
    </row>
    <row r="3265" spans="19:25">
      <c r="S3265" s="7"/>
      <c r="T3265" s="7"/>
      <c r="U3265" s="7"/>
      <c r="V3265" s="7"/>
      <c r="W3265" s="7"/>
      <c r="X3265" s="7"/>
      <c r="Y3265" s="9" t="s">
        <v>3770</v>
      </c>
    </row>
    <row r="3266" spans="19:25">
      <c r="S3266" s="7"/>
      <c r="T3266" s="7"/>
      <c r="U3266" s="7"/>
      <c r="V3266" s="7"/>
      <c r="W3266" s="7"/>
      <c r="X3266" s="7"/>
      <c r="Y3266" s="9" t="s">
        <v>3771</v>
      </c>
    </row>
    <row r="3267" spans="19:25">
      <c r="S3267" s="7"/>
      <c r="T3267" s="7"/>
      <c r="U3267" s="7"/>
      <c r="V3267" s="7"/>
      <c r="W3267" s="7"/>
      <c r="X3267" s="7"/>
      <c r="Y3267" s="9" t="s">
        <v>3772</v>
      </c>
    </row>
    <row r="3268" spans="19:25">
      <c r="S3268" s="7"/>
      <c r="T3268" s="7"/>
      <c r="U3268" s="7"/>
      <c r="V3268" s="7"/>
      <c r="W3268" s="7"/>
      <c r="X3268" s="7"/>
      <c r="Y3268" s="9" t="s">
        <v>3773</v>
      </c>
    </row>
    <row r="3269" spans="19:25">
      <c r="S3269" s="7"/>
      <c r="T3269" s="7"/>
      <c r="U3269" s="7"/>
      <c r="V3269" s="7"/>
      <c r="W3269" s="7"/>
      <c r="X3269" s="7"/>
      <c r="Y3269" s="9" t="s">
        <v>3774</v>
      </c>
    </row>
    <row r="3270" spans="19:25">
      <c r="S3270" s="7"/>
      <c r="T3270" s="7"/>
      <c r="U3270" s="7"/>
      <c r="V3270" s="7"/>
      <c r="W3270" s="7"/>
      <c r="X3270" s="7"/>
      <c r="Y3270" s="9" t="s">
        <v>3775</v>
      </c>
    </row>
    <row r="3271" spans="19:25">
      <c r="S3271" s="7"/>
      <c r="T3271" s="7"/>
      <c r="U3271" s="7"/>
      <c r="V3271" s="7"/>
      <c r="W3271" s="7"/>
      <c r="X3271" s="7"/>
      <c r="Y3271" s="9" t="s">
        <v>3776</v>
      </c>
    </row>
    <row r="3272" spans="19:25">
      <c r="S3272" s="7"/>
      <c r="T3272" s="7"/>
      <c r="U3272" s="7"/>
      <c r="V3272" s="7"/>
      <c r="W3272" s="7"/>
      <c r="X3272" s="7"/>
      <c r="Y3272" s="9" t="s">
        <v>3777</v>
      </c>
    </row>
    <row r="3273" spans="19:25">
      <c r="S3273" s="7"/>
      <c r="T3273" s="7"/>
      <c r="U3273" s="7"/>
      <c r="V3273" s="7"/>
      <c r="W3273" s="7"/>
      <c r="X3273" s="7"/>
      <c r="Y3273" s="9" t="s">
        <v>3778</v>
      </c>
    </row>
    <row r="3274" spans="19:25">
      <c r="S3274" s="7"/>
      <c r="T3274" s="7"/>
      <c r="U3274" s="7"/>
      <c r="V3274" s="7"/>
      <c r="W3274" s="7"/>
      <c r="X3274" s="7"/>
      <c r="Y3274" s="9" t="s">
        <v>3779</v>
      </c>
    </row>
    <row r="3275" spans="19:25">
      <c r="S3275" s="7"/>
      <c r="T3275" s="7"/>
      <c r="U3275" s="7"/>
      <c r="V3275" s="7"/>
      <c r="W3275" s="7"/>
      <c r="X3275" s="7"/>
      <c r="Y3275" s="9" t="s">
        <v>3780</v>
      </c>
    </row>
    <row r="3276" spans="19:25">
      <c r="S3276" s="7"/>
      <c r="T3276" s="7"/>
      <c r="U3276" s="7"/>
      <c r="V3276" s="7"/>
      <c r="W3276" s="7"/>
      <c r="X3276" s="7"/>
      <c r="Y3276" s="9" t="s">
        <v>3781</v>
      </c>
    </row>
    <row r="3277" spans="19:25">
      <c r="S3277" s="7"/>
      <c r="T3277" s="7"/>
      <c r="U3277" s="7"/>
      <c r="V3277" s="7"/>
      <c r="W3277" s="7"/>
      <c r="X3277" s="7"/>
      <c r="Y3277" s="9" t="s">
        <v>3782</v>
      </c>
    </row>
    <row r="3278" spans="19:25">
      <c r="S3278" s="7"/>
      <c r="T3278" s="7"/>
      <c r="U3278" s="7"/>
      <c r="V3278" s="7"/>
      <c r="W3278" s="7"/>
      <c r="X3278" s="7"/>
      <c r="Y3278" s="9" t="s">
        <v>3783</v>
      </c>
    </row>
    <row r="3279" spans="19:25">
      <c r="S3279" s="7"/>
      <c r="T3279" s="7"/>
      <c r="U3279" s="7"/>
      <c r="V3279" s="7"/>
      <c r="W3279" s="7"/>
      <c r="X3279" s="7"/>
      <c r="Y3279" s="9" t="s">
        <v>3784</v>
      </c>
    </row>
    <row r="3280" spans="19:25">
      <c r="S3280" s="7"/>
      <c r="T3280" s="7"/>
      <c r="U3280" s="7"/>
      <c r="V3280" s="7"/>
      <c r="W3280" s="7"/>
      <c r="X3280" s="7"/>
      <c r="Y3280" s="9" t="s">
        <v>3785</v>
      </c>
    </row>
    <row r="3281" spans="19:25">
      <c r="S3281" s="7"/>
      <c r="T3281" s="7"/>
      <c r="U3281" s="7"/>
      <c r="V3281" s="7"/>
      <c r="W3281" s="7"/>
      <c r="X3281" s="7"/>
      <c r="Y3281" s="9" t="s">
        <v>3786</v>
      </c>
    </row>
    <row r="3282" spans="19:25">
      <c r="S3282" s="7"/>
      <c r="T3282" s="7"/>
      <c r="U3282" s="7"/>
      <c r="V3282" s="7"/>
      <c r="W3282" s="7"/>
      <c r="X3282" s="7"/>
      <c r="Y3282" s="9" t="s">
        <v>3787</v>
      </c>
    </row>
    <row r="3283" spans="19:25">
      <c r="S3283" s="7"/>
      <c r="T3283" s="7"/>
      <c r="U3283" s="7"/>
      <c r="V3283" s="7"/>
      <c r="W3283" s="7"/>
      <c r="X3283" s="7"/>
      <c r="Y3283" s="9" t="s">
        <v>3788</v>
      </c>
    </row>
    <row r="3284" spans="19:25">
      <c r="S3284" s="7"/>
      <c r="T3284" s="7"/>
      <c r="U3284" s="7"/>
      <c r="V3284" s="7"/>
      <c r="W3284" s="7"/>
      <c r="X3284" s="7"/>
      <c r="Y3284" s="9" t="s">
        <v>3789</v>
      </c>
    </row>
    <row r="3285" spans="19:25">
      <c r="S3285" s="7"/>
      <c r="T3285" s="7"/>
      <c r="U3285" s="7"/>
      <c r="V3285" s="7"/>
      <c r="W3285" s="7"/>
      <c r="X3285" s="7"/>
      <c r="Y3285" s="9" t="s">
        <v>3790</v>
      </c>
    </row>
    <row r="3286" spans="19:25">
      <c r="S3286" s="7"/>
      <c r="T3286" s="7"/>
      <c r="U3286" s="7"/>
      <c r="V3286" s="7"/>
      <c r="W3286" s="7"/>
      <c r="X3286" s="7"/>
      <c r="Y3286" s="9" t="s">
        <v>3791</v>
      </c>
    </row>
    <row r="3287" spans="19:25">
      <c r="S3287" s="7"/>
      <c r="T3287" s="7"/>
      <c r="U3287" s="7"/>
      <c r="V3287" s="7"/>
      <c r="W3287" s="7"/>
      <c r="X3287" s="7"/>
      <c r="Y3287" s="9" t="s">
        <v>3792</v>
      </c>
    </row>
    <row r="3288" spans="19:25">
      <c r="S3288" s="7"/>
      <c r="T3288" s="7"/>
      <c r="U3288" s="7"/>
      <c r="V3288" s="7"/>
      <c r="W3288" s="7"/>
      <c r="X3288" s="7"/>
      <c r="Y3288" s="9" t="s">
        <v>3793</v>
      </c>
    </row>
    <row r="3289" spans="19:25">
      <c r="S3289" s="7"/>
      <c r="T3289" s="7"/>
      <c r="U3289" s="7"/>
      <c r="V3289" s="7"/>
      <c r="W3289" s="7"/>
      <c r="X3289" s="7"/>
      <c r="Y3289" s="9" t="s">
        <v>3794</v>
      </c>
    </row>
    <row r="3290" spans="19:25">
      <c r="S3290" s="7"/>
      <c r="T3290" s="7"/>
      <c r="U3290" s="7"/>
      <c r="V3290" s="7"/>
      <c r="W3290" s="7"/>
      <c r="X3290" s="7"/>
      <c r="Y3290" s="9" t="s">
        <v>3795</v>
      </c>
    </row>
    <row r="3291" spans="19:25">
      <c r="S3291" s="7"/>
      <c r="T3291" s="7"/>
      <c r="U3291" s="7"/>
      <c r="V3291" s="7"/>
      <c r="W3291" s="7"/>
      <c r="X3291" s="7"/>
      <c r="Y3291" s="9" t="s">
        <v>3796</v>
      </c>
    </row>
    <row r="3292" spans="19:25">
      <c r="S3292" s="7"/>
      <c r="T3292" s="7"/>
      <c r="U3292" s="7"/>
      <c r="V3292" s="7"/>
      <c r="W3292" s="7"/>
      <c r="X3292" s="7"/>
      <c r="Y3292" s="9" t="s">
        <v>3797</v>
      </c>
    </row>
    <row r="3293" spans="19:25">
      <c r="S3293" s="7"/>
      <c r="T3293" s="7"/>
      <c r="U3293" s="7"/>
      <c r="V3293" s="7"/>
      <c r="W3293" s="7"/>
      <c r="X3293" s="7"/>
      <c r="Y3293" s="9" t="s">
        <v>3798</v>
      </c>
    </row>
    <row r="3294" spans="19:25">
      <c r="S3294" s="7"/>
      <c r="T3294" s="7"/>
      <c r="U3294" s="7"/>
      <c r="V3294" s="7"/>
      <c r="W3294" s="7"/>
      <c r="X3294" s="7"/>
      <c r="Y3294" s="9" t="s">
        <v>3799</v>
      </c>
    </row>
    <row r="3295" spans="19:25">
      <c r="S3295" s="7"/>
      <c r="T3295" s="7"/>
      <c r="U3295" s="7"/>
      <c r="V3295" s="7"/>
      <c r="W3295" s="7"/>
      <c r="X3295" s="7"/>
      <c r="Y3295" s="9" t="s">
        <v>3800</v>
      </c>
    </row>
    <row r="3296" spans="19:25">
      <c r="S3296" s="7"/>
      <c r="T3296" s="7"/>
      <c r="U3296" s="7"/>
      <c r="V3296" s="7"/>
      <c r="W3296" s="7"/>
      <c r="X3296" s="7"/>
      <c r="Y3296" s="9" t="s">
        <v>3801</v>
      </c>
    </row>
    <row r="3297" spans="19:25">
      <c r="S3297" s="7"/>
      <c r="T3297" s="7"/>
      <c r="U3297" s="7"/>
      <c r="V3297" s="7"/>
      <c r="W3297" s="7"/>
      <c r="X3297" s="7"/>
      <c r="Y3297" s="9" t="s">
        <v>3802</v>
      </c>
    </row>
    <row r="3298" spans="19:25">
      <c r="S3298" s="7"/>
      <c r="T3298" s="7"/>
      <c r="U3298" s="7"/>
      <c r="V3298" s="7"/>
      <c r="W3298" s="7"/>
      <c r="X3298" s="7"/>
      <c r="Y3298" s="9" t="s">
        <v>3803</v>
      </c>
    </row>
    <row r="3299" spans="19:25">
      <c r="S3299" s="7"/>
      <c r="T3299" s="7"/>
      <c r="U3299" s="7"/>
      <c r="V3299" s="7"/>
      <c r="W3299" s="7"/>
      <c r="X3299" s="7"/>
      <c r="Y3299" s="9" t="s">
        <v>3804</v>
      </c>
    </row>
    <row r="3300" spans="19:25">
      <c r="S3300" s="7"/>
      <c r="T3300" s="7"/>
      <c r="U3300" s="7"/>
      <c r="V3300" s="7"/>
      <c r="W3300" s="7"/>
      <c r="X3300" s="7"/>
      <c r="Y3300" s="9" t="s">
        <v>3805</v>
      </c>
    </row>
    <row r="3301" spans="19:25">
      <c r="S3301" s="7"/>
      <c r="T3301" s="7"/>
      <c r="U3301" s="7"/>
      <c r="V3301" s="7"/>
      <c r="W3301" s="7"/>
      <c r="X3301" s="7"/>
      <c r="Y3301" s="9" t="s">
        <v>3806</v>
      </c>
    </row>
    <row r="3302" spans="19:25">
      <c r="S3302" s="7"/>
      <c r="T3302" s="7"/>
      <c r="U3302" s="7"/>
      <c r="V3302" s="7"/>
      <c r="W3302" s="7"/>
      <c r="X3302" s="7"/>
      <c r="Y3302" s="9" t="s">
        <v>3807</v>
      </c>
    </row>
    <row r="3303" spans="19:25">
      <c r="S3303" s="7"/>
      <c r="T3303" s="7"/>
      <c r="U3303" s="7"/>
      <c r="V3303" s="7"/>
      <c r="W3303" s="7"/>
      <c r="X3303" s="7"/>
      <c r="Y3303" s="9" t="s">
        <v>3808</v>
      </c>
    </row>
    <row r="3304" spans="19:25">
      <c r="S3304" s="7"/>
      <c r="T3304" s="7"/>
      <c r="U3304" s="7"/>
      <c r="V3304" s="7"/>
      <c r="W3304" s="7"/>
      <c r="X3304" s="7"/>
      <c r="Y3304" s="9" t="s">
        <v>3809</v>
      </c>
    </row>
    <row r="3305" spans="19:25">
      <c r="S3305" s="7"/>
      <c r="T3305" s="7"/>
      <c r="U3305" s="7"/>
      <c r="V3305" s="7"/>
      <c r="W3305" s="7"/>
      <c r="X3305" s="7"/>
      <c r="Y3305" s="9" t="s">
        <v>3810</v>
      </c>
    </row>
    <row r="3306" spans="19:25">
      <c r="S3306" s="7"/>
      <c r="T3306" s="7"/>
      <c r="U3306" s="7"/>
      <c r="V3306" s="7"/>
      <c r="W3306" s="7"/>
      <c r="X3306" s="7"/>
      <c r="Y3306" s="9" t="s">
        <v>3811</v>
      </c>
    </row>
    <row r="3307" spans="19:25">
      <c r="S3307" s="7"/>
      <c r="T3307" s="7"/>
      <c r="U3307" s="7"/>
      <c r="V3307" s="7"/>
      <c r="W3307" s="7"/>
      <c r="X3307" s="7"/>
      <c r="Y3307" s="9" t="s">
        <v>3812</v>
      </c>
    </row>
    <row r="3308" spans="19:25">
      <c r="S3308" s="7"/>
      <c r="T3308" s="7"/>
      <c r="U3308" s="7"/>
      <c r="V3308" s="7"/>
      <c r="W3308" s="7"/>
      <c r="X3308" s="7"/>
      <c r="Y3308" s="9" t="s">
        <v>3813</v>
      </c>
    </row>
    <row r="3309" spans="19:25">
      <c r="S3309" s="7"/>
      <c r="T3309" s="7"/>
      <c r="U3309" s="7"/>
      <c r="V3309" s="7"/>
      <c r="W3309" s="7"/>
      <c r="X3309" s="7"/>
      <c r="Y3309" s="9" t="s">
        <v>3814</v>
      </c>
    </row>
    <row r="3310" spans="19:25">
      <c r="S3310" s="7"/>
      <c r="T3310" s="7"/>
      <c r="U3310" s="7"/>
      <c r="V3310" s="7"/>
      <c r="W3310" s="7"/>
      <c r="X3310" s="7"/>
      <c r="Y3310" s="9" t="s">
        <v>3815</v>
      </c>
    </row>
    <row r="3311" spans="19:25">
      <c r="S3311" s="7"/>
      <c r="T3311" s="7"/>
      <c r="U3311" s="7"/>
      <c r="V3311" s="7"/>
      <c r="W3311" s="7"/>
      <c r="X3311" s="7"/>
      <c r="Y3311" s="9" t="s">
        <v>3816</v>
      </c>
    </row>
    <row r="3312" spans="19:25">
      <c r="S3312" s="7"/>
      <c r="T3312" s="7"/>
      <c r="U3312" s="7"/>
      <c r="V3312" s="7"/>
      <c r="W3312" s="7"/>
      <c r="X3312" s="7"/>
      <c r="Y3312" s="9" t="s">
        <v>3817</v>
      </c>
    </row>
    <row r="3313" spans="19:25">
      <c r="S3313" s="7"/>
      <c r="T3313" s="7"/>
      <c r="U3313" s="7"/>
      <c r="V3313" s="7"/>
      <c r="W3313" s="7"/>
      <c r="X3313" s="7"/>
      <c r="Y3313" s="9" t="s">
        <v>3818</v>
      </c>
    </row>
    <row r="3314" spans="19:25">
      <c r="S3314" s="7"/>
      <c r="T3314" s="7"/>
      <c r="U3314" s="7"/>
      <c r="V3314" s="7"/>
      <c r="W3314" s="7"/>
      <c r="X3314" s="7"/>
      <c r="Y3314" s="9" t="s">
        <v>3819</v>
      </c>
    </row>
    <row r="3315" spans="19:25">
      <c r="S3315" s="7"/>
      <c r="T3315" s="7"/>
      <c r="U3315" s="7"/>
      <c r="V3315" s="7"/>
      <c r="W3315" s="7"/>
      <c r="X3315" s="7"/>
      <c r="Y3315" s="9" t="s">
        <v>3820</v>
      </c>
    </row>
    <row r="3316" spans="19:25">
      <c r="S3316" s="7"/>
      <c r="T3316" s="7"/>
      <c r="U3316" s="7"/>
      <c r="V3316" s="7"/>
      <c r="W3316" s="7"/>
      <c r="X3316" s="7"/>
      <c r="Y3316" s="9" t="s">
        <v>3821</v>
      </c>
    </row>
    <row r="3317" spans="19:25">
      <c r="S3317" s="7"/>
      <c r="T3317" s="7"/>
      <c r="U3317" s="7"/>
      <c r="V3317" s="7"/>
      <c r="W3317" s="7"/>
      <c r="X3317" s="7"/>
      <c r="Y3317" s="9" t="s">
        <v>3822</v>
      </c>
    </row>
    <row r="3318" spans="19:25">
      <c r="S3318" s="7"/>
      <c r="T3318" s="7"/>
      <c r="U3318" s="7"/>
      <c r="V3318" s="7"/>
      <c r="W3318" s="7"/>
      <c r="X3318" s="7"/>
      <c r="Y3318" s="9" t="s">
        <v>3823</v>
      </c>
    </row>
    <row r="3319" spans="19:25">
      <c r="S3319" s="7"/>
      <c r="T3319" s="7"/>
      <c r="U3319" s="7"/>
      <c r="V3319" s="7"/>
      <c r="W3319" s="7"/>
      <c r="X3319" s="7"/>
      <c r="Y3319" s="9" t="s">
        <v>3824</v>
      </c>
    </row>
    <row r="3320" spans="19:25">
      <c r="S3320" s="7"/>
      <c r="T3320" s="7"/>
      <c r="U3320" s="7"/>
      <c r="V3320" s="7"/>
      <c r="W3320" s="7"/>
      <c r="X3320" s="7"/>
      <c r="Y3320" s="9" t="s">
        <v>3825</v>
      </c>
    </row>
    <row r="3321" spans="19:25">
      <c r="S3321" s="7"/>
      <c r="T3321" s="7"/>
      <c r="U3321" s="7"/>
      <c r="V3321" s="7"/>
      <c r="W3321" s="7"/>
      <c r="X3321" s="7"/>
      <c r="Y3321" s="9" t="s">
        <v>3826</v>
      </c>
    </row>
    <row r="3322" spans="19:25">
      <c r="S3322" s="7"/>
      <c r="T3322" s="7"/>
      <c r="U3322" s="7"/>
      <c r="V3322" s="7"/>
      <c r="W3322" s="7"/>
      <c r="X3322" s="7"/>
      <c r="Y3322" s="9" t="s">
        <v>3827</v>
      </c>
    </row>
    <row r="3323" spans="19:25">
      <c r="S3323" s="7"/>
      <c r="T3323" s="7"/>
      <c r="U3323" s="7"/>
      <c r="V3323" s="7"/>
      <c r="W3323" s="7"/>
      <c r="X3323" s="7"/>
      <c r="Y3323" s="9" t="s">
        <v>3828</v>
      </c>
    </row>
    <row r="3324" spans="19:25">
      <c r="S3324" s="7"/>
      <c r="T3324" s="7"/>
      <c r="U3324" s="7"/>
      <c r="V3324" s="7"/>
      <c r="W3324" s="7"/>
      <c r="X3324" s="7"/>
      <c r="Y3324" s="9" t="s">
        <v>3829</v>
      </c>
    </row>
    <row r="3325" spans="19:25">
      <c r="S3325" s="7"/>
      <c r="T3325" s="7"/>
      <c r="U3325" s="7"/>
      <c r="V3325" s="7"/>
      <c r="W3325" s="7"/>
      <c r="X3325" s="7"/>
      <c r="Y3325" s="9" t="s">
        <v>3830</v>
      </c>
    </row>
    <row r="3326" spans="19:25">
      <c r="S3326" s="7"/>
      <c r="T3326" s="7"/>
      <c r="U3326" s="7"/>
      <c r="V3326" s="7"/>
      <c r="W3326" s="7"/>
      <c r="X3326" s="7"/>
      <c r="Y3326" s="9" t="s">
        <v>3831</v>
      </c>
    </row>
    <row r="3327" spans="19:25">
      <c r="S3327" s="7"/>
      <c r="T3327" s="7"/>
      <c r="U3327" s="7"/>
      <c r="V3327" s="7"/>
      <c r="W3327" s="7"/>
      <c r="X3327" s="7"/>
      <c r="Y3327" s="9" t="s">
        <v>3832</v>
      </c>
    </row>
    <row r="3328" spans="19:25">
      <c r="S3328" s="7"/>
      <c r="T3328" s="7"/>
      <c r="U3328" s="7"/>
      <c r="V3328" s="7"/>
      <c r="W3328" s="7"/>
      <c r="X3328" s="7"/>
      <c r="Y3328" s="9" t="s">
        <v>3833</v>
      </c>
    </row>
    <row r="3329" spans="19:25">
      <c r="S3329" s="7"/>
      <c r="T3329" s="7"/>
      <c r="U3329" s="7"/>
      <c r="V3329" s="7"/>
      <c r="W3329" s="7"/>
      <c r="X3329" s="7"/>
      <c r="Y3329" s="9" t="s">
        <v>3834</v>
      </c>
    </row>
    <row r="3330" spans="19:25">
      <c r="S3330" s="7"/>
      <c r="T3330" s="7"/>
      <c r="U3330" s="7"/>
      <c r="V3330" s="7"/>
      <c r="W3330" s="7"/>
      <c r="X3330" s="7"/>
      <c r="Y3330" s="9" t="s">
        <v>3835</v>
      </c>
    </row>
    <row r="3331" spans="19:25">
      <c r="S3331" s="7"/>
      <c r="T3331" s="7"/>
      <c r="U3331" s="7"/>
      <c r="V3331" s="7"/>
      <c r="W3331" s="7"/>
      <c r="X3331" s="7"/>
      <c r="Y3331" s="9" t="s">
        <v>3836</v>
      </c>
    </row>
    <row r="3332" spans="19:25">
      <c r="S3332" s="7"/>
      <c r="T3332" s="7"/>
      <c r="U3332" s="7"/>
      <c r="V3332" s="7"/>
      <c r="W3332" s="7"/>
      <c r="X3332" s="7"/>
      <c r="Y3332" s="9" t="s">
        <v>3837</v>
      </c>
    </row>
    <row r="3333" spans="19:25">
      <c r="S3333" s="7"/>
      <c r="T3333" s="7"/>
      <c r="U3333" s="7"/>
      <c r="V3333" s="7"/>
      <c r="W3333" s="7"/>
      <c r="X3333" s="7"/>
      <c r="Y3333" s="9" t="s">
        <v>3838</v>
      </c>
    </row>
    <row r="3334" spans="19:25">
      <c r="S3334" s="7"/>
      <c r="T3334" s="7"/>
      <c r="U3334" s="7"/>
      <c r="V3334" s="7"/>
      <c r="W3334" s="7"/>
      <c r="X3334" s="7"/>
      <c r="Y3334" s="9" t="s">
        <v>3839</v>
      </c>
    </row>
    <row r="3335" spans="19:25">
      <c r="S3335" s="7"/>
      <c r="T3335" s="7"/>
      <c r="U3335" s="7"/>
      <c r="V3335" s="7"/>
      <c r="W3335" s="7"/>
      <c r="X3335" s="7"/>
      <c r="Y3335" s="9" t="s">
        <v>3840</v>
      </c>
    </row>
    <row r="3336" spans="19:25">
      <c r="S3336" s="7"/>
      <c r="T3336" s="7"/>
      <c r="U3336" s="7"/>
      <c r="V3336" s="7"/>
      <c r="W3336" s="7"/>
      <c r="X3336" s="7"/>
      <c r="Y3336" s="9" t="s">
        <v>3841</v>
      </c>
    </row>
    <row r="3337" spans="19:25">
      <c r="S3337" s="7"/>
      <c r="T3337" s="7"/>
      <c r="U3337" s="7"/>
      <c r="V3337" s="7"/>
      <c r="W3337" s="7"/>
      <c r="X3337" s="7"/>
      <c r="Y3337" s="9" t="s">
        <v>3842</v>
      </c>
    </row>
    <row r="3338" spans="19:25">
      <c r="S3338" s="7"/>
      <c r="T3338" s="7"/>
      <c r="U3338" s="7"/>
      <c r="V3338" s="7"/>
      <c r="W3338" s="7"/>
      <c r="X3338" s="7"/>
      <c r="Y3338" s="9" t="s">
        <v>3843</v>
      </c>
    </row>
    <row r="3339" spans="19:25">
      <c r="S3339" s="7"/>
      <c r="T3339" s="7"/>
      <c r="U3339" s="7"/>
      <c r="V3339" s="7"/>
      <c r="W3339" s="7"/>
      <c r="X3339" s="7"/>
      <c r="Y3339" s="9" t="s">
        <v>3844</v>
      </c>
    </row>
    <row r="3340" spans="19:25">
      <c r="S3340" s="7"/>
      <c r="T3340" s="7"/>
      <c r="U3340" s="7"/>
      <c r="V3340" s="7"/>
      <c r="W3340" s="7"/>
      <c r="X3340" s="7"/>
      <c r="Y3340" s="9" t="s">
        <v>3845</v>
      </c>
    </row>
    <row r="3341" spans="19:25">
      <c r="S3341" s="7"/>
      <c r="T3341" s="7"/>
      <c r="U3341" s="7"/>
      <c r="V3341" s="7"/>
      <c r="W3341" s="7"/>
      <c r="X3341" s="7"/>
      <c r="Y3341" s="9" t="s">
        <v>3846</v>
      </c>
    </row>
    <row r="3342" spans="19:25">
      <c r="S3342" s="7"/>
      <c r="T3342" s="7"/>
      <c r="U3342" s="7"/>
      <c r="V3342" s="7"/>
      <c r="W3342" s="7"/>
      <c r="X3342" s="7"/>
      <c r="Y3342" s="9" t="s">
        <v>3847</v>
      </c>
    </row>
    <row r="3343" spans="19:25">
      <c r="S3343" s="7"/>
      <c r="T3343" s="7"/>
      <c r="U3343" s="7"/>
      <c r="V3343" s="7"/>
      <c r="W3343" s="7"/>
      <c r="X3343" s="7"/>
      <c r="Y3343" s="9" t="s">
        <v>3848</v>
      </c>
    </row>
    <row r="3344" spans="19:25">
      <c r="S3344" s="7"/>
      <c r="T3344" s="7"/>
      <c r="U3344" s="7"/>
      <c r="V3344" s="7"/>
      <c r="W3344" s="7"/>
      <c r="X3344" s="7"/>
      <c r="Y3344" s="9" t="s">
        <v>3849</v>
      </c>
    </row>
    <row r="3345" spans="19:25">
      <c r="S3345" s="7"/>
      <c r="T3345" s="7"/>
      <c r="U3345" s="7"/>
      <c r="V3345" s="7"/>
      <c r="W3345" s="7"/>
      <c r="X3345" s="7"/>
      <c r="Y3345" s="9" t="s">
        <v>3850</v>
      </c>
    </row>
    <row r="3346" spans="19:25">
      <c r="S3346" s="7"/>
      <c r="T3346" s="7"/>
      <c r="U3346" s="7"/>
      <c r="V3346" s="7"/>
      <c r="W3346" s="7"/>
      <c r="X3346" s="7"/>
      <c r="Y3346" s="9" t="s">
        <v>3851</v>
      </c>
    </row>
    <row r="3347" spans="19:25">
      <c r="S3347" s="7"/>
      <c r="T3347" s="7"/>
      <c r="U3347" s="7"/>
      <c r="V3347" s="7"/>
      <c r="W3347" s="7"/>
      <c r="X3347" s="7"/>
      <c r="Y3347" s="9" t="s">
        <v>3852</v>
      </c>
    </row>
    <row r="3348" spans="19:25">
      <c r="S3348" s="7"/>
      <c r="T3348" s="7"/>
      <c r="U3348" s="7"/>
      <c r="V3348" s="7"/>
      <c r="W3348" s="7"/>
      <c r="X3348" s="7"/>
      <c r="Y3348" s="9" t="s">
        <v>3853</v>
      </c>
    </row>
    <row r="3349" spans="19:25">
      <c r="S3349" s="7"/>
      <c r="T3349" s="7"/>
      <c r="U3349" s="7"/>
      <c r="V3349" s="7"/>
      <c r="W3349" s="7"/>
      <c r="X3349" s="7"/>
      <c r="Y3349" s="9" t="s">
        <v>3854</v>
      </c>
    </row>
    <row r="3350" spans="19:25">
      <c r="S3350" s="7"/>
      <c r="T3350" s="7"/>
      <c r="U3350" s="7"/>
      <c r="V3350" s="7"/>
      <c r="W3350" s="7"/>
      <c r="X3350" s="7"/>
      <c r="Y3350" s="9" t="s">
        <v>3855</v>
      </c>
    </row>
    <row r="3351" spans="19:25">
      <c r="S3351" s="7"/>
      <c r="T3351" s="7"/>
      <c r="U3351" s="7"/>
      <c r="V3351" s="7"/>
      <c r="W3351" s="7"/>
      <c r="X3351" s="7"/>
      <c r="Y3351" s="9" t="s">
        <v>3856</v>
      </c>
    </row>
    <row r="3352" spans="19:25">
      <c r="S3352" s="7"/>
      <c r="T3352" s="7"/>
      <c r="U3352" s="7"/>
      <c r="V3352" s="7"/>
      <c r="W3352" s="7"/>
      <c r="X3352" s="7"/>
      <c r="Y3352" s="9" t="s">
        <v>3857</v>
      </c>
    </row>
    <row r="3353" spans="19:25">
      <c r="S3353" s="7"/>
      <c r="T3353" s="7"/>
      <c r="U3353" s="7"/>
      <c r="V3353" s="7"/>
      <c r="W3353" s="7"/>
      <c r="X3353" s="7"/>
      <c r="Y3353" s="9" t="s">
        <v>3858</v>
      </c>
    </row>
    <row r="3354" spans="19:25">
      <c r="S3354" s="7"/>
      <c r="T3354" s="7"/>
      <c r="U3354" s="7"/>
      <c r="V3354" s="7"/>
      <c r="W3354" s="7"/>
      <c r="X3354" s="7"/>
      <c r="Y3354" s="9" t="s">
        <v>3859</v>
      </c>
    </row>
    <row r="3355" spans="19:25">
      <c r="S3355" s="7"/>
      <c r="T3355" s="7"/>
      <c r="U3355" s="7"/>
      <c r="V3355" s="7"/>
      <c r="W3355" s="7"/>
      <c r="X3355" s="7"/>
      <c r="Y3355" s="9" t="s">
        <v>3860</v>
      </c>
    </row>
    <row r="3356" spans="19:25">
      <c r="S3356" s="7"/>
      <c r="T3356" s="7"/>
      <c r="U3356" s="7"/>
      <c r="V3356" s="7"/>
      <c r="W3356" s="7"/>
      <c r="X3356" s="7"/>
      <c r="Y3356" s="9" t="s">
        <v>3861</v>
      </c>
    </row>
    <row r="3357" spans="19:25">
      <c r="S3357" s="7"/>
      <c r="T3357" s="7"/>
      <c r="U3357" s="7"/>
      <c r="V3357" s="7"/>
      <c r="W3357" s="7"/>
      <c r="X3357" s="7"/>
      <c r="Y3357" s="9" t="s">
        <v>3862</v>
      </c>
    </row>
    <row r="3358" spans="19:25">
      <c r="S3358" s="7"/>
      <c r="T3358" s="7"/>
      <c r="U3358" s="7"/>
      <c r="V3358" s="7"/>
      <c r="W3358" s="7"/>
      <c r="X3358" s="7"/>
      <c r="Y3358" s="9" t="s">
        <v>3863</v>
      </c>
    </row>
    <row r="3359" spans="19:25">
      <c r="S3359" s="7"/>
      <c r="T3359" s="7"/>
      <c r="U3359" s="7"/>
      <c r="V3359" s="7"/>
      <c r="W3359" s="7"/>
      <c r="X3359" s="7"/>
      <c r="Y3359" s="9" t="s">
        <v>3864</v>
      </c>
    </row>
    <row r="3360" spans="19:25">
      <c r="S3360" s="7"/>
      <c r="T3360" s="7"/>
      <c r="U3360" s="7"/>
      <c r="V3360" s="7"/>
      <c r="W3360" s="7"/>
      <c r="X3360" s="7"/>
      <c r="Y3360" s="9" t="s">
        <v>3865</v>
      </c>
    </row>
    <row r="3361" spans="19:25">
      <c r="S3361" s="7"/>
      <c r="T3361" s="7"/>
      <c r="U3361" s="7"/>
      <c r="V3361" s="7"/>
      <c r="W3361" s="7"/>
      <c r="X3361" s="7"/>
      <c r="Y3361" s="9" t="s">
        <v>3866</v>
      </c>
    </row>
    <row r="3362" spans="19:25">
      <c r="S3362" s="7"/>
      <c r="T3362" s="7"/>
      <c r="U3362" s="7"/>
      <c r="V3362" s="7"/>
      <c r="W3362" s="7"/>
      <c r="X3362" s="7"/>
      <c r="Y3362" s="9" t="s">
        <v>3867</v>
      </c>
    </row>
    <row r="3363" spans="19:25">
      <c r="S3363" s="7"/>
      <c r="T3363" s="7"/>
      <c r="U3363" s="7"/>
      <c r="V3363" s="7"/>
      <c r="W3363" s="7"/>
      <c r="X3363" s="7"/>
      <c r="Y3363" s="9" t="s">
        <v>3868</v>
      </c>
    </row>
    <row r="3364" spans="19:25">
      <c r="S3364" s="7"/>
      <c r="T3364" s="7"/>
      <c r="U3364" s="7"/>
      <c r="V3364" s="7"/>
      <c r="W3364" s="7"/>
      <c r="X3364" s="7"/>
      <c r="Y3364" s="9" t="s">
        <v>3869</v>
      </c>
    </row>
    <row r="3365" spans="19:25">
      <c r="S3365" s="7"/>
      <c r="T3365" s="7"/>
      <c r="U3365" s="7"/>
      <c r="V3365" s="7"/>
      <c r="W3365" s="7"/>
      <c r="X3365" s="7"/>
      <c r="Y3365" s="9" t="s">
        <v>3870</v>
      </c>
    </row>
    <row r="3366" spans="19:25">
      <c r="S3366" s="7"/>
      <c r="T3366" s="7"/>
      <c r="U3366" s="7"/>
      <c r="V3366" s="7"/>
      <c r="W3366" s="7"/>
      <c r="X3366" s="7"/>
      <c r="Y3366" s="9" t="s">
        <v>3871</v>
      </c>
    </row>
    <row r="3367" spans="19:25">
      <c r="S3367" s="7"/>
      <c r="T3367" s="7"/>
      <c r="U3367" s="7"/>
      <c r="V3367" s="7"/>
      <c r="W3367" s="7"/>
      <c r="X3367" s="7"/>
      <c r="Y3367" s="9" t="s">
        <v>3872</v>
      </c>
    </row>
    <row r="3368" spans="19:25">
      <c r="S3368" s="7"/>
      <c r="T3368" s="7"/>
      <c r="U3368" s="7"/>
      <c r="V3368" s="7"/>
      <c r="W3368" s="7"/>
      <c r="X3368" s="7"/>
      <c r="Y3368" s="9" t="s">
        <v>3873</v>
      </c>
    </row>
    <row r="3369" spans="19:25">
      <c r="S3369" s="7"/>
      <c r="T3369" s="7"/>
      <c r="U3369" s="7"/>
      <c r="V3369" s="7"/>
      <c r="W3369" s="7"/>
      <c r="X3369" s="7"/>
      <c r="Y3369" s="9" t="s">
        <v>3874</v>
      </c>
    </row>
    <row r="3370" spans="19:25">
      <c r="S3370" s="7"/>
      <c r="T3370" s="7"/>
      <c r="U3370" s="7"/>
      <c r="V3370" s="7"/>
      <c r="W3370" s="7"/>
      <c r="X3370" s="7"/>
      <c r="Y3370" s="9" t="s">
        <v>3875</v>
      </c>
    </row>
    <row r="3371" spans="19:25">
      <c r="S3371" s="7"/>
      <c r="T3371" s="7"/>
      <c r="U3371" s="7"/>
      <c r="V3371" s="7"/>
      <c r="W3371" s="7"/>
      <c r="X3371" s="7"/>
      <c r="Y3371" s="9" t="s">
        <v>3876</v>
      </c>
    </row>
    <row r="3372" spans="19:25">
      <c r="S3372" s="7"/>
      <c r="T3372" s="7"/>
      <c r="U3372" s="7"/>
      <c r="V3372" s="7"/>
      <c r="W3372" s="7"/>
      <c r="X3372" s="7"/>
      <c r="Y3372" s="9" t="s">
        <v>3877</v>
      </c>
    </row>
    <row r="3373" spans="19:25">
      <c r="S3373" s="7"/>
      <c r="T3373" s="7"/>
      <c r="U3373" s="7"/>
      <c r="V3373" s="7"/>
      <c r="W3373" s="7"/>
      <c r="X3373" s="7"/>
      <c r="Y3373" s="9" t="s">
        <v>3878</v>
      </c>
    </row>
    <row r="3374" spans="19:25">
      <c r="S3374" s="7"/>
      <c r="T3374" s="7"/>
      <c r="U3374" s="7"/>
      <c r="V3374" s="7"/>
      <c r="W3374" s="7"/>
      <c r="X3374" s="7"/>
      <c r="Y3374" s="9" t="s">
        <v>3879</v>
      </c>
    </row>
    <row r="3375" spans="19:25">
      <c r="S3375" s="7"/>
      <c r="T3375" s="7"/>
      <c r="U3375" s="7"/>
      <c r="V3375" s="7"/>
      <c r="W3375" s="7"/>
      <c r="X3375" s="7"/>
      <c r="Y3375" s="9" t="s">
        <v>3880</v>
      </c>
    </row>
    <row r="3376" spans="19:25">
      <c r="S3376" s="7"/>
      <c r="T3376" s="7"/>
      <c r="U3376" s="7"/>
      <c r="V3376" s="7"/>
      <c r="W3376" s="7"/>
      <c r="X3376" s="7"/>
      <c r="Y3376" s="9" t="s">
        <v>3881</v>
      </c>
    </row>
    <row r="3377" spans="19:25">
      <c r="S3377" s="7"/>
      <c r="T3377" s="7"/>
      <c r="U3377" s="7"/>
      <c r="V3377" s="7"/>
      <c r="W3377" s="7"/>
      <c r="X3377" s="7"/>
      <c r="Y3377" s="9" t="s">
        <v>3882</v>
      </c>
    </row>
    <row r="3378" spans="19:25">
      <c r="S3378" s="7"/>
      <c r="T3378" s="7"/>
      <c r="U3378" s="7"/>
      <c r="V3378" s="7"/>
      <c r="W3378" s="7"/>
      <c r="X3378" s="7"/>
      <c r="Y3378" s="9" t="s">
        <v>3883</v>
      </c>
    </row>
    <row r="3379" spans="19:25">
      <c r="S3379" s="7"/>
      <c r="T3379" s="7"/>
      <c r="U3379" s="7"/>
      <c r="V3379" s="7"/>
      <c r="W3379" s="7"/>
      <c r="X3379" s="7"/>
      <c r="Y3379" s="9" t="s">
        <v>3884</v>
      </c>
    </row>
    <row r="3380" spans="19:25">
      <c r="S3380" s="7"/>
      <c r="T3380" s="7"/>
      <c r="U3380" s="7"/>
      <c r="V3380" s="7"/>
      <c r="W3380" s="7"/>
      <c r="X3380" s="7"/>
      <c r="Y3380" s="9" t="s">
        <v>3885</v>
      </c>
    </row>
    <row r="3381" spans="19:25">
      <c r="S3381" s="7"/>
      <c r="T3381" s="7"/>
      <c r="U3381" s="7"/>
      <c r="V3381" s="7"/>
      <c r="W3381" s="7"/>
      <c r="X3381" s="7"/>
      <c r="Y3381" s="9" t="s">
        <v>3886</v>
      </c>
    </row>
    <row r="3382" spans="19:25">
      <c r="S3382" s="7"/>
      <c r="T3382" s="7"/>
      <c r="U3382" s="7"/>
      <c r="V3382" s="7"/>
      <c r="W3382" s="7"/>
      <c r="X3382" s="7"/>
      <c r="Y3382" s="9" t="s">
        <v>3887</v>
      </c>
    </row>
    <row r="3383" spans="19:25">
      <c r="S3383" s="7"/>
      <c r="T3383" s="7"/>
      <c r="U3383" s="7"/>
      <c r="V3383" s="7"/>
      <c r="W3383" s="7"/>
      <c r="X3383" s="7"/>
      <c r="Y3383" s="9" t="s">
        <v>3888</v>
      </c>
    </row>
    <row r="3384" spans="19:25">
      <c r="S3384" s="7"/>
      <c r="T3384" s="7"/>
      <c r="U3384" s="7"/>
      <c r="V3384" s="7"/>
      <c r="W3384" s="7"/>
      <c r="X3384" s="7"/>
      <c r="Y3384" s="9" t="s">
        <v>3889</v>
      </c>
    </row>
    <row r="3385" spans="19:25">
      <c r="S3385" s="7"/>
      <c r="T3385" s="7"/>
      <c r="U3385" s="7"/>
      <c r="V3385" s="7"/>
      <c r="W3385" s="7"/>
      <c r="X3385" s="7"/>
      <c r="Y3385" s="9" t="s">
        <v>3890</v>
      </c>
    </row>
    <row r="3386" spans="19:25">
      <c r="S3386" s="7"/>
      <c r="T3386" s="7"/>
      <c r="U3386" s="7"/>
      <c r="V3386" s="7"/>
      <c r="W3386" s="7"/>
      <c r="X3386" s="7"/>
      <c r="Y3386" s="9" t="s">
        <v>3891</v>
      </c>
    </row>
    <row r="3387" spans="19:25">
      <c r="S3387" s="7"/>
      <c r="T3387" s="7"/>
      <c r="U3387" s="7"/>
      <c r="V3387" s="7"/>
      <c r="W3387" s="7"/>
      <c r="X3387" s="7"/>
      <c r="Y3387" s="9" t="s">
        <v>3892</v>
      </c>
    </row>
    <row r="3388" spans="19:25">
      <c r="S3388" s="7"/>
      <c r="T3388" s="7"/>
      <c r="U3388" s="7"/>
      <c r="V3388" s="7"/>
      <c r="W3388" s="7"/>
      <c r="X3388" s="7"/>
      <c r="Y3388" s="9" t="s">
        <v>3893</v>
      </c>
    </row>
    <row r="3389" spans="19:25">
      <c r="S3389" s="7"/>
      <c r="T3389" s="7"/>
      <c r="U3389" s="7"/>
      <c r="V3389" s="7"/>
      <c r="W3389" s="7"/>
      <c r="X3389" s="7"/>
      <c r="Y3389" s="9" t="s">
        <v>3894</v>
      </c>
    </row>
    <row r="3390" spans="19:25">
      <c r="S3390" s="7"/>
      <c r="T3390" s="7"/>
      <c r="U3390" s="7"/>
      <c r="V3390" s="7"/>
      <c r="W3390" s="7"/>
      <c r="X3390" s="7"/>
      <c r="Y3390" s="9" t="s">
        <v>3895</v>
      </c>
    </row>
    <row r="3391" spans="19:25">
      <c r="S3391" s="7"/>
      <c r="T3391" s="7"/>
      <c r="U3391" s="7"/>
      <c r="V3391" s="7"/>
      <c r="W3391" s="7"/>
      <c r="X3391" s="7"/>
      <c r="Y3391" s="9" t="s">
        <v>3896</v>
      </c>
    </row>
    <row r="3392" spans="19:25">
      <c r="S3392" s="7"/>
      <c r="T3392" s="7"/>
      <c r="U3392" s="7"/>
      <c r="V3392" s="7"/>
      <c r="W3392" s="7"/>
      <c r="X3392" s="7"/>
      <c r="Y3392" s="9" t="s">
        <v>3897</v>
      </c>
    </row>
    <row r="3393" spans="19:25">
      <c r="S3393" s="7"/>
      <c r="T3393" s="7"/>
      <c r="U3393" s="7"/>
      <c r="V3393" s="7"/>
      <c r="W3393" s="7"/>
      <c r="X3393" s="7"/>
      <c r="Y3393" s="9" t="s">
        <v>3898</v>
      </c>
    </row>
    <row r="3394" spans="19:25">
      <c r="S3394" s="7"/>
      <c r="T3394" s="7"/>
      <c r="U3394" s="7"/>
      <c r="V3394" s="7"/>
      <c r="W3394" s="7"/>
      <c r="X3394" s="7"/>
      <c r="Y3394" s="9" t="s">
        <v>3899</v>
      </c>
    </row>
    <row r="3395" spans="19:25">
      <c r="S3395" s="7"/>
      <c r="T3395" s="7"/>
      <c r="U3395" s="7"/>
      <c r="V3395" s="7"/>
      <c r="W3395" s="7"/>
      <c r="X3395" s="7"/>
      <c r="Y3395" s="9" t="s">
        <v>3900</v>
      </c>
    </row>
    <row r="3396" spans="19:25">
      <c r="S3396" s="7"/>
      <c r="T3396" s="7"/>
      <c r="U3396" s="7"/>
      <c r="V3396" s="7"/>
      <c r="W3396" s="7"/>
      <c r="X3396" s="7"/>
      <c r="Y3396" s="9" t="s">
        <v>3901</v>
      </c>
    </row>
    <row r="3397" spans="19:25">
      <c r="S3397" s="7"/>
      <c r="T3397" s="7"/>
      <c r="U3397" s="7"/>
      <c r="V3397" s="7"/>
      <c r="W3397" s="7"/>
      <c r="X3397" s="7"/>
      <c r="Y3397" s="9" t="s">
        <v>3902</v>
      </c>
    </row>
    <row r="3398" spans="19:25">
      <c r="S3398" s="7"/>
      <c r="T3398" s="7"/>
      <c r="U3398" s="7"/>
      <c r="V3398" s="7"/>
      <c r="W3398" s="7"/>
      <c r="X3398" s="7"/>
      <c r="Y3398" s="9" t="s">
        <v>3903</v>
      </c>
    </row>
    <row r="3399" spans="19:25">
      <c r="S3399" s="7"/>
      <c r="T3399" s="7"/>
      <c r="U3399" s="7"/>
      <c r="V3399" s="7"/>
      <c r="W3399" s="7"/>
      <c r="X3399" s="7"/>
      <c r="Y3399" s="9" t="s">
        <v>3904</v>
      </c>
    </row>
    <row r="3400" spans="19:25">
      <c r="S3400" s="7"/>
      <c r="T3400" s="7"/>
      <c r="U3400" s="7"/>
      <c r="V3400" s="7"/>
      <c r="W3400" s="7"/>
      <c r="X3400" s="7"/>
      <c r="Y3400" s="9" t="s">
        <v>3905</v>
      </c>
    </row>
    <row r="3401" spans="19:25">
      <c r="S3401" s="7"/>
      <c r="T3401" s="7"/>
      <c r="U3401" s="7"/>
      <c r="V3401" s="7"/>
      <c r="W3401" s="7"/>
      <c r="X3401" s="7"/>
      <c r="Y3401" s="9" t="s">
        <v>3906</v>
      </c>
    </row>
    <row r="3402" spans="19:25">
      <c r="S3402" s="7"/>
      <c r="T3402" s="7"/>
      <c r="U3402" s="7"/>
      <c r="V3402" s="7"/>
      <c r="W3402" s="7"/>
      <c r="X3402" s="7"/>
      <c r="Y3402" s="9" t="s">
        <v>3907</v>
      </c>
    </row>
    <row r="3403" spans="19:25">
      <c r="S3403" s="7"/>
      <c r="T3403" s="7"/>
      <c r="U3403" s="7"/>
      <c r="V3403" s="7"/>
      <c r="W3403" s="7"/>
      <c r="X3403" s="7"/>
      <c r="Y3403" s="9" t="s">
        <v>3908</v>
      </c>
    </row>
    <row r="3404" spans="19:25">
      <c r="S3404" s="7"/>
      <c r="T3404" s="7"/>
      <c r="U3404" s="7"/>
      <c r="V3404" s="7"/>
      <c r="W3404" s="7"/>
      <c r="X3404" s="7"/>
      <c r="Y3404" s="9" t="s">
        <v>3909</v>
      </c>
    </row>
    <row r="3405" spans="19:25">
      <c r="S3405" s="7"/>
      <c r="T3405" s="7"/>
      <c r="U3405" s="7"/>
      <c r="V3405" s="7"/>
      <c r="W3405" s="7"/>
      <c r="X3405" s="7"/>
      <c r="Y3405" s="9" t="s">
        <v>3910</v>
      </c>
    </row>
    <row r="3406" spans="19:25">
      <c r="S3406" s="7"/>
      <c r="T3406" s="7"/>
      <c r="U3406" s="7"/>
      <c r="V3406" s="7"/>
      <c r="W3406" s="7"/>
      <c r="X3406" s="7"/>
      <c r="Y3406" s="9" t="s">
        <v>3911</v>
      </c>
    </row>
    <row r="3407" spans="19:25">
      <c r="S3407" s="7"/>
      <c r="T3407" s="7"/>
      <c r="U3407" s="7"/>
      <c r="V3407" s="7"/>
      <c r="W3407" s="7"/>
      <c r="X3407" s="7"/>
      <c r="Y3407" s="9" t="s">
        <v>3912</v>
      </c>
    </row>
    <row r="3408" spans="19:25">
      <c r="S3408" s="7"/>
      <c r="T3408" s="7"/>
      <c r="U3408" s="7"/>
      <c r="V3408" s="7"/>
      <c r="W3408" s="7"/>
      <c r="X3408" s="7"/>
      <c r="Y3408" s="9" t="s">
        <v>3913</v>
      </c>
    </row>
    <row r="3409" spans="19:25">
      <c r="S3409" s="7"/>
      <c r="T3409" s="7"/>
      <c r="U3409" s="7"/>
      <c r="V3409" s="7"/>
      <c r="W3409" s="7"/>
      <c r="X3409" s="7"/>
      <c r="Y3409" s="9" t="s">
        <v>3914</v>
      </c>
    </row>
    <row r="3410" spans="19:25">
      <c r="S3410" s="7"/>
      <c r="T3410" s="7"/>
      <c r="U3410" s="7"/>
      <c r="V3410" s="7"/>
      <c r="W3410" s="7"/>
      <c r="X3410" s="7"/>
      <c r="Y3410" s="9" t="s">
        <v>3915</v>
      </c>
    </row>
    <row r="3411" spans="19:25">
      <c r="S3411" s="7"/>
      <c r="T3411" s="7"/>
      <c r="U3411" s="7"/>
      <c r="V3411" s="7"/>
      <c r="W3411" s="7"/>
      <c r="X3411" s="7"/>
      <c r="Y3411" s="9" t="s">
        <v>3916</v>
      </c>
    </row>
    <row r="3412" spans="19:25">
      <c r="S3412" s="7"/>
      <c r="T3412" s="7"/>
      <c r="U3412" s="7"/>
      <c r="V3412" s="7"/>
      <c r="W3412" s="7"/>
      <c r="X3412" s="7"/>
      <c r="Y3412" s="9" t="s">
        <v>3917</v>
      </c>
    </row>
    <row r="3413" spans="19:25">
      <c r="S3413" s="7"/>
      <c r="T3413" s="7"/>
      <c r="U3413" s="7"/>
      <c r="V3413" s="7"/>
      <c r="W3413" s="7"/>
      <c r="X3413" s="7"/>
      <c r="Y3413" s="9" t="s">
        <v>3918</v>
      </c>
    </row>
    <row r="3414" spans="19:25">
      <c r="S3414" s="7"/>
      <c r="T3414" s="7"/>
      <c r="U3414" s="7"/>
      <c r="V3414" s="7"/>
      <c r="W3414" s="7"/>
      <c r="X3414" s="7"/>
      <c r="Y3414" s="9" t="s">
        <v>3919</v>
      </c>
    </row>
    <row r="3415" spans="19:25">
      <c r="S3415" s="7"/>
      <c r="T3415" s="7"/>
      <c r="U3415" s="7"/>
      <c r="V3415" s="7"/>
      <c r="W3415" s="7"/>
      <c r="X3415" s="7"/>
      <c r="Y3415" s="9" t="s">
        <v>3920</v>
      </c>
    </row>
    <row r="3416" spans="19:25">
      <c r="S3416" s="7"/>
      <c r="T3416" s="7"/>
      <c r="U3416" s="7"/>
      <c r="V3416" s="7"/>
      <c r="W3416" s="7"/>
      <c r="X3416" s="7"/>
      <c r="Y3416" s="9" t="s">
        <v>3921</v>
      </c>
    </row>
    <row r="3417" spans="19:25">
      <c r="S3417" s="7"/>
      <c r="T3417" s="7"/>
      <c r="U3417" s="7"/>
      <c r="V3417" s="7"/>
      <c r="W3417" s="7"/>
      <c r="X3417" s="7"/>
      <c r="Y3417" s="9" t="s">
        <v>3922</v>
      </c>
    </row>
    <row r="3418" spans="19:25">
      <c r="S3418" s="7"/>
      <c r="T3418" s="7"/>
      <c r="U3418" s="7"/>
      <c r="V3418" s="7"/>
      <c r="W3418" s="7"/>
      <c r="X3418" s="7"/>
      <c r="Y3418" s="9" t="s">
        <v>3923</v>
      </c>
    </row>
    <row r="3419" spans="19:25">
      <c r="S3419" s="7"/>
      <c r="T3419" s="7"/>
      <c r="U3419" s="7"/>
      <c r="V3419" s="7"/>
      <c r="W3419" s="7"/>
      <c r="X3419" s="7"/>
      <c r="Y3419" s="9" t="s">
        <v>3924</v>
      </c>
    </row>
    <row r="3420" spans="19:25">
      <c r="S3420" s="7"/>
      <c r="T3420" s="7"/>
      <c r="U3420" s="7"/>
      <c r="V3420" s="7"/>
      <c r="W3420" s="7"/>
      <c r="X3420" s="7"/>
      <c r="Y3420" s="9" t="s">
        <v>3925</v>
      </c>
    </row>
    <row r="3421" spans="19:25">
      <c r="S3421" s="7"/>
      <c r="T3421" s="7"/>
      <c r="U3421" s="7"/>
      <c r="V3421" s="7"/>
      <c r="W3421" s="7"/>
      <c r="X3421" s="7"/>
      <c r="Y3421" s="9" t="s">
        <v>3926</v>
      </c>
    </row>
    <row r="3422" spans="19:25">
      <c r="S3422" s="7"/>
      <c r="T3422" s="7"/>
      <c r="U3422" s="7"/>
      <c r="V3422" s="7"/>
      <c r="W3422" s="7"/>
      <c r="X3422" s="7"/>
      <c r="Y3422" s="9" t="s">
        <v>3927</v>
      </c>
    </row>
    <row r="3423" spans="19:25">
      <c r="S3423" s="7"/>
      <c r="T3423" s="7"/>
      <c r="U3423" s="7"/>
      <c r="V3423" s="7"/>
      <c r="W3423" s="7"/>
      <c r="X3423" s="7"/>
      <c r="Y3423" s="9" t="s">
        <v>3928</v>
      </c>
    </row>
    <row r="3424" spans="19:25">
      <c r="S3424" s="7"/>
      <c r="T3424" s="7"/>
      <c r="U3424" s="7"/>
      <c r="V3424" s="7"/>
      <c r="W3424" s="7"/>
      <c r="X3424" s="7"/>
      <c r="Y3424" s="9" t="s">
        <v>3929</v>
      </c>
    </row>
    <row r="3425" spans="19:25">
      <c r="S3425" s="7"/>
      <c r="T3425" s="7"/>
      <c r="U3425" s="7"/>
      <c r="V3425" s="7"/>
      <c r="W3425" s="7"/>
      <c r="X3425" s="7"/>
      <c r="Y3425" s="9" t="s">
        <v>3930</v>
      </c>
    </row>
    <row r="3426" spans="19:25">
      <c r="S3426" s="7"/>
      <c r="T3426" s="7"/>
      <c r="U3426" s="7"/>
      <c r="V3426" s="7"/>
      <c r="W3426" s="7"/>
      <c r="X3426" s="7"/>
      <c r="Y3426" s="9" t="s">
        <v>3931</v>
      </c>
    </row>
    <row r="3427" spans="19:25">
      <c r="S3427" s="7"/>
      <c r="T3427" s="7"/>
      <c r="U3427" s="7"/>
      <c r="V3427" s="7"/>
      <c r="W3427" s="7"/>
      <c r="X3427" s="7"/>
      <c r="Y3427" s="9" t="s">
        <v>3932</v>
      </c>
    </row>
    <row r="3428" spans="19:25">
      <c r="S3428" s="7"/>
      <c r="T3428" s="7"/>
      <c r="U3428" s="7"/>
      <c r="V3428" s="7"/>
      <c r="W3428" s="7"/>
      <c r="X3428" s="7"/>
      <c r="Y3428" s="9" t="s">
        <v>3933</v>
      </c>
    </row>
    <row r="3429" spans="19:25">
      <c r="S3429" s="7"/>
      <c r="T3429" s="7"/>
      <c r="U3429" s="7"/>
      <c r="V3429" s="7"/>
      <c r="W3429" s="7"/>
      <c r="X3429" s="7"/>
      <c r="Y3429" s="9" t="s">
        <v>3934</v>
      </c>
    </row>
    <row r="3430" spans="19:25">
      <c r="S3430" s="7"/>
      <c r="T3430" s="7"/>
      <c r="U3430" s="7"/>
      <c r="V3430" s="7"/>
      <c r="W3430" s="7"/>
      <c r="X3430" s="7"/>
      <c r="Y3430" s="9" t="s">
        <v>3935</v>
      </c>
    </row>
    <row r="3431" spans="19:25">
      <c r="S3431" s="7"/>
      <c r="T3431" s="7"/>
      <c r="U3431" s="7"/>
      <c r="V3431" s="7"/>
      <c r="W3431" s="7"/>
      <c r="X3431" s="7"/>
      <c r="Y3431" s="9" t="s">
        <v>3936</v>
      </c>
    </row>
    <row r="3432" spans="19:25">
      <c r="S3432" s="7"/>
      <c r="T3432" s="7"/>
      <c r="U3432" s="7"/>
      <c r="V3432" s="7"/>
      <c r="W3432" s="7"/>
      <c r="X3432" s="7"/>
      <c r="Y3432" s="9" t="s">
        <v>3937</v>
      </c>
    </row>
    <row r="3433" spans="19:25">
      <c r="S3433" s="7"/>
      <c r="T3433" s="7"/>
      <c r="U3433" s="7"/>
      <c r="V3433" s="7"/>
      <c r="W3433" s="7"/>
      <c r="X3433" s="7"/>
      <c r="Y3433" s="9" t="s">
        <v>3938</v>
      </c>
    </row>
    <row r="3434" spans="19:25">
      <c r="S3434" s="7"/>
      <c r="T3434" s="7"/>
      <c r="U3434" s="7"/>
      <c r="V3434" s="7"/>
      <c r="W3434" s="7"/>
      <c r="X3434" s="7"/>
      <c r="Y3434" s="9" t="s">
        <v>3939</v>
      </c>
    </row>
    <row r="3435" spans="19:25">
      <c r="S3435" s="7"/>
      <c r="T3435" s="7"/>
      <c r="U3435" s="7"/>
      <c r="V3435" s="7"/>
      <c r="W3435" s="7"/>
      <c r="X3435" s="7"/>
      <c r="Y3435" s="9" t="s">
        <v>3940</v>
      </c>
    </row>
    <row r="3436" spans="19:25">
      <c r="S3436" s="7"/>
      <c r="T3436" s="7"/>
      <c r="U3436" s="7"/>
      <c r="V3436" s="7"/>
      <c r="W3436" s="7"/>
      <c r="X3436" s="7"/>
      <c r="Y3436" s="9" t="s">
        <v>3941</v>
      </c>
    </row>
    <row r="3437" spans="19:25">
      <c r="S3437" s="7"/>
      <c r="T3437" s="7"/>
      <c r="U3437" s="7"/>
      <c r="V3437" s="7"/>
      <c r="W3437" s="7"/>
      <c r="X3437" s="7"/>
      <c r="Y3437" s="9" t="s">
        <v>3942</v>
      </c>
    </row>
    <row r="3438" spans="19:25">
      <c r="S3438" s="7"/>
      <c r="T3438" s="7"/>
      <c r="U3438" s="7"/>
      <c r="V3438" s="7"/>
      <c r="W3438" s="7"/>
      <c r="X3438" s="7"/>
      <c r="Y3438" s="9" t="s">
        <v>3943</v>
      </c>
    </row>
    <row r="3439" spans="19:25">
      <c r="S3439" s="7"/>
      <c r="T3439" s="7"/>
      <c r="U3439" s="7"/>
      <c r="V3439" s="7"/>
      <c r="W3439" s="7"/>
      <c r="X3439" s="7"/>
      <c r="Y3439" s="9" t="s">
        <v>3944</v>
      </c>
    </row>
    <row r="3440" spans="19:25">
      <c r="S3440" s="7"/>
      <c r="T3440" s="7"/>
      <c r="U3440" s="7"/>
      <c r="V3440" s="7"/>
      <c r="W3440" s="7"/>
      <c r="X3440" s="7"/>
      <c r="Y3440" s="9" t="s">
        <v>3945</v>
      </c>
    </row>
    <row r="3441" spans="19:25">
      <c r="S3441" s="7"/>
      <c r="T3441" s="7"/>
      <c r="U3441" s="7"/>
      <c r="V3441" s="7"/>
      <c r="W3441" s="7"/>
      <c r="X3441" s="7"/>
      <c r="Y3441" s="9" t="s">
        <v>3946</v>
      </c>
    </row>
    <row r="3442" spans="19:25">
      <c r="S3442" s="7"/>
      <c r="T3442" s="7"/>
      <c r="U3442" s="7"/>
      <c r="V3442" s="7"/>
      <c r="W3442" s="7"/>
      <c r="X3442" s="7"/>
      <c r="Y3442" s="9" t="s">
        <v>3947</v>
      </c>
    </row>
    <row r="3443" spans="19:25">
      <c r="S3443" s="7"/>
      <c r="T3443" s="7"/>
      <c r="U3443" s="7"/>
      <c r="V3443" s="7"/>
      <c r="W3443" s="7"/>
      <c r="X3443" s="7"/>
      <c r="Y3443" s="9" t="s">
        <v>3948</v>
      </c>
    </row>
    <row r="3444" spans="19:25">
      <c r="S3444" s="7"/>
      <c r="T3444" s="7"/>
      <c r="U3444" s="7"/>
      <c r="V3444" s="7"/>
      <c r="W3444" s="7"/>
      <c r="X3444" s="7"/>
      <c r="Y3444" s="9" t="s">
        <v>3949</v>
      </c>
    </row>
    <row r="3445" spans="19:25">
      <c r="S3445" s="7"/>
      <c r="T3445" s="7"/>
      <c r="U3445" s="7"/>
      <c r="V3445" s="7"/>
      <c r="W3445" s="7"/>
      <c r="X3445" s="7"/>
      <c r="Y3445" s="9" t="s">
        <v>3950</v>
      </c>
    </row>
    <row r="3446" spans="19:25">
      <c r="S3446" s="7"/>
      <c r="T3446" s="7"/>
      <c r="U3446" s="7"/>
      <c r="V3446" s="7"/>
      <c r="W3446" s="7"/>
      <c r="X3446" s="7"/>
      <c r="Y3446" s="9" t="s">
        <v>3951</v>
      </c>
    </row>
    <row r="3447" spans="19:25">
      <c r="S3447" s="7"/>
      <c r="T3447" s="7"/>
      <c r="U3447" s="7"/>
      <c r="V3447" s="7"/>
      <c r="W3447" s="7"/>
      <c r="X3447" s="7"/>
      <c r="Y3447" s="9" t="s">
        <v>3952</v>
      </c>
    </row>
    <row r="3448" spans="19:25">
      <c r="S3448" s="7"/>
      <c r="T3448" s="7"/>
      <c r="U3448" s="7"/>
      <c r="V3448" s="7"/>
      <c r="W3448" s="7"/>
      <c r="X3448" s="7"/>
      <c r="Y3448" s="9" t="s">
        <v>3953</v>
      </c>
    </row>
    <row r="3449" spans="19:25">
      <c r="S3449" s="7"/>
      <c r="T3449" s="7"/>
      <c r="U3449" s="7"/>
      <c r="V3449" s="7"/>
      <c r="W3449" s="7"/>
      <c r="X3449" s="7"/>
      <c r="Y3449" s="9" t="s">
        <v>3954</v>
      </c>
    </row>
    <row r="3450" spans="19:25">
      <c r="S3450" s="7"/>
      <c r="T3450" s="7"/>
      <c r="U3450" s="7"/>
      <c r="V3450" s="7"/>
      <c r="W3450" s="7"/>
      <c r="X3450" s="7"/>
      <c r="Y3450" s="9" t="s">
        <v>3955</v>
      </c>
    </row>
    <row r="3451" spans="19:25">
      <c r="S3451" s="7"/>
      <c r="T3451" s="7"/>
      <c r="U3451" s="7"/>
      <c r="V3451" s="7"/>
      <c r="W3451" s="7"/>
      <c r="X3451" s="7"/>
      <c r="Y3451" s="9" t="s">
        <v>3956</v>
      </c>
    </row>
    <row r="3452" spans="19:25">
      <c r="S3452" s="7"/>
      <c r="T3452" s="7"/>
      <c r="U3452" s="7"/>
      <c r="V3452" s="7"/>
      <c r="W3452" s="7"/>
      <c r="X3452" s="7"/>
      <c r="Y3452" s="9" t="s">
        <v>3957</v>
      </c>
    </row>
    <row r="3453" spans="19:25">
      <c r="S3453" s="7"/>
      <c r="T3453" s="7"/>
      <c r="U3453" s="7"/>
      <c r="V3453" s="7"/>
      <c r="W3453" s="7"/>
      <c r="X3453" s="7"/>
      <c r="Y3453" s="9" t="s">
        <v>3958</v>
      </c>
    </row>
    <row r="3454" spans="19:25">
      <c r="S3454" s="7"/>
      <c r="T3454" s="7"/>
      <c r="U3454" s="7"/>
      <c r="V3454" s="7"/>
      <c r="W3454" s="7"/>
      <c r="X3454" s="7"/>
      <c r="Y3454" s="9" t="s">
        <v>3959</v>
      </c>
    </row>
    <row r="3455" spans="19:25">
      <c r="S3455" s="7"/>
      <c r="T3455" s="7"/>
      <c r="U3455" s="7"/>
      <c r="V3455" s="7"/>
      <c r="W3455" s="7"/>
      <c r="X3455" s="7"/>
      <c r="Y3455" s="9" t="s">
        <v>3960</v>
      </c>
    </row>
    <row r="3456" spans="19:25">
      <c r="S3456" s="7"/>
      <c r="T3456" s="7"/>
      <c r="U3456" s="7"/>
      <c r="V3456" s="7"/>
      <c r="W3456" s="7"/>
      <c r="X3456" s="7"/>
      <c r="Y3456" s="9" t="s">
        <v>3961</v>
      </c>
    </row>
    <row r="3457" spans="19:25">
      <c r="S3457" s="7"/>
      <c r="T3457" s="7"/>
      <c r="U3457" s="7"/>
      <c r="V3457" s="7"/>
      <c r="W3457" s="7"/>
      <c r="X3457" s="7"/>
      <c r="Y3457" s="9" t="s">
        <v>3962</v>
      </c>
    </row>
    <row r="3458" spans="19:25">
      <c r="S3458" s="7"/>
      <c r="T3458" s="7"/>
      <c r="U3458" s="7"/>
      <c r="V3458" s="7"/>
      <c r="W3458" s="7"/>
      <c r="X3458" s="7"/>
      <c r="Y3458" s="9" t="s">
        <v>3963</v>
      </c>
    </row>
    <row r="3459" spans="19:25">
      <c r="S3459" s="7"/>
      <c r="T3459" s="7"/>
      <c r="U3459" s="7"/>
      <c r="V3459" s="7"/>
      <c r="W3459" s="7"/>
      <c r="X3459" s="7"/>
      <c r="Y3459" s="9" t="s">
        <v>3964</v>
      </c>
    </row>
    <row r="3460" spans="19:25">
      <c r="S3460" s="7"/>
      <c r="T3460" s="7"/>
      <c r="U3460" s="7"/>
      <c r="V3460" s="7"/>
      <c r="W3460" s="7"/>
      <c r="X3460" s="7"/>
      <c r="Y3460" s="9" t="s">
        <v>3965</v>
      </c>
    </row>
    <row r="3461" spans="19:25">
      <c r="S3461" s="7"/>
      <c r="T3461" s="7"/>
      <c r="U3461" s="7"/>
      <c r="V3461" s="7"/>
      <c r="W3461" s="7"/>
      <c r="X3461" s="7"/>
      <c r="Y3461" s="9" t="s">
        <v>3966</v>
      </c>
    </row>
    <row r="3462" spans="19:25">
      <c r="S3462" s="7"/>
      <c r="T3462" s="7"/>
      <c r="U3462" s="7"/>
      <c r="V3462" s="7"/>
      <c r="W3462" s="7"/>
      <c r="X3462" s="7"/>
      <c r="Y3462" s="9" t="s">
        <v>3967</v>
      </c>
    </row>
    <row r="3463" spans="19:25">
      <c r="S3463" s="7"/>
      <c r="T3463" s="7"/>
      <c r="U3463" s="7"/>
      <c r="V3463" s="7"/>
      <c r="W3463" s="7"/>
      <c r="X3463" s="7"/>
      <c r="Y3463" s="9" t="s">
        <v>3968</v>
      </c>
    </row>
    <row r="3464" spans="19:25">
      <c r="S3464" s="7"/>
      <c r="T3464" s="7"/>
      <c r="U3464" s="7"/>
      <c r="V3464" s="7"/>
      <c r="W3464" s="7"/>
      <c r="X3464" s="7"/>
      <c r="Y3464" s="9" t="s">
        <v>3969</v>
      </c>
    </row>
    <row r="3465" spans="19:25">
      <c r="S3465" s="7"/>
      <c r="T3465" s="7"/>
      <c r="U3465" s="7"/>
      <c r="V3465" s="7"/>
      <c r="W3465" s="7"/>
      <c r="X3465" s="7"/>
      <c r="Y3465" s="9" t="s">
        <v>3970</v>
      </c>
    </row>
    <row r="3466" spans="19:25">
      <c r="S3466" s="7"/>
      <c r="T3466" s="7"/>
      <c r="U3466" s="7"/>
      <c r="V3466" s="7"/>
      <c r="W3466" s="7"/>
      <c r="X3466" s="7"/>
      <c r="Y3466" s="9" t="s">
        <v>3971</v>
      </c>
    </row>
    <row r="3467" spans="19:25">
      <c r="S3467" s="7"/>
      <c r="T3467" s="7"/>
      <c r="U3467" s="7"/>
      <c r="V3467" s="7"/>
      <c r="W3467" s="7"/>
      <c r="X3467" s="7"/>
      <c r="Y3467" s="9" t="s">
        <v>3972</v>
      </c>
    </row>
    <row r="3468" spans="19:25">
      <c r="S3468" s="7"/>
      <c r="T3468" s="7"/>
      <c r="U3468" s="7"/>
      <c r="V3468" s="7"/>
      <c r="W3468" s="7"/>
      <c r="X3468" s="7"/>
      <c r="Y3468" s="9" t="s">
        <v>3973</v>
      </c>
    </row>
    <row r="3469" spans="19:25">
      <c r="S3469" s="7"/>
      <c r="T3469" s="7"/>
      <c r="U3469" s="7"/>
      <c r="V3469" s="7"/>
      <c r="W3469" s="7"/>
      <c r="X3469" s="7"/>
      <c r="Y3469" s="9" t="s">
        <v>3974</v>
      </c>
    </row>
    <row r="3470" spans="19:25">
      <c r="S3470" s="7"/>
      <c r="T3470" s="7"/>
      <c r="U3470" s="7"/>
      <c r="V3470" s="7"/>
      <c r="W3470" s="7"/>
      <c r="X3470" s="7"/>
      <c r="Y3470" s="9" t="s">
        <v>3975</v>
      </c>
    </row>
    <row r="3471" spans="19:25">
      <c r="S3471" s="7"/>
      <c r="T3471" s="7"/>
      <c r="U3471" s="7"/>
      <c r="V3471" s="7"/>
      <c r="W3471" s="7"/>
      <c r="X3471" s="7"/>
      <c r="Y3471" s="9" t="s">
        <v>3976</v>
      </c>
    </row>
    <row r="3472" spans="19:25">
      <c r="S3472" s="7"/>
      <c r="T3472" s="7"/>
      <c r="U3472" s="7"/>
      <c r="V3472" s="7"/>
      <c r="W3472" s="7"/>
      <c r="X3472" s="7"/>
      <c r="Y3472" s="9" t="s">
        <v>3977</v>
      </c>
    </row>
    <row r="3473" spans="19:25">
      <c r="S3473" s="7"/>
      <c r="T3473" s="7"/>
      <c r="U3473" s="7"/>
      <c r="V3473" s="7"/>
      <c r="W3473" s="7"/>
      <c r="X3473" s="7"/>
      <c r="Y3473" s="9" t="s">
        <v>3978</v>
      </c>
    </row>
    <row r="3474" spans="19:25">
      <c r="S3474" s="7"/>
      <c r="T3474" s="7"/>
      <c r="U3474" s="7"/>
      <c r="V3474" s="7"/>
      <c r="W3474" s="7"/>
      <c r="X3474" s="7"/>
      <c r="Y3474" s="9" t="s">
        <v>3979</v>
      </c>
    </row>
    <row r="3475" spans="19:25">
      <c r="S3475" s="7"/>
      <c r="T3475" s="7"/>
      <c r="U3475" s="7"/>
      <c r="V3475" s="7"/>
      <c r="W3475" s="7"/>
      <c r="X3475" s="7"/>
      <c r="Y3475" s="9" t="s">
        <v>3980</v>
      </c>
    </row>
    <row r="3476" spans="19:25">
      <c r="S3476" s="7"/>
      <c r="T3476" s="7"/>
      <c r="U3476" s="7"/>
      <c r="V3476" s="7"/>
      <c r="W3476" s="7"/>
      <c r="X3476" s="7"/>
      <c r="Y3476" s="9" t="s">
        <v>3981</v>
      </c>
    </row>
    <row r="3477" spans="19:25">
      <c r="S3477" s="7"/>
      <c r="T3477" s="7"/>
      <c r="U3477" s="7"/>
      <c r="V3477" s="7"/>
      <c r="W3477" s="7"/>
      <c r="X3477" s="7"/>
      <c r="Y3477" s="9" t="s">
        <v>3982</v>
      </c>
    </row>
    <row r="3478" spans="19:25">
      <c r="S3478" s="7"/>
      <c r="T3478" s="7"/>
      <c r="U3478" s="7"/>
      <c r="V3478" s="7"/>
      <c r="W3478" s="7"/>
      <c r="X3478" s="7"/>
      <c r="Y3478" s="9" t="s">
        <v>3983</v>
      </c>
    </row>
    <row r="3479" spans="19:25">
      <c r="S3479" s="7"/>
      <c r="T3479" s="7"/>
      <c r="U3479" s="7"/>
      <c r="V3479" s="7"/>
      <c r="W3479" s="7"/>
      <c r="X3479" s="7"/>
      <c r="Y3479" s="9" t="s">
        <v>3984</v>
      </c>
    </row>
    <row r="3480" spans="19:25">
      <c r="S3480" s="7"/>
      <c r="T3480" s="7"/>
      <c r="U3480" s="7"/>
      <c r="V3480" s="7"/>
      <c r="W3480" s="7"/>
      <c r="X3480" s="7"/>
      <c r="Y3480" s="9" t="s">
        <v>3985</v>
      </c>
    </row>
    <row r="3481" spans="19:25">
      <c r="S3481" s="7"/>
      <c r="T3481" s="7"/>
      <c r="U3481" s="7"/>
      <c r="V3481" s="7"/>
      <c r="W3481" s="7"/>
      <c r="X3481" s="7"/>
      <c r="Y3481" s="9" t="s">
        <v>3986</v>
      </c>
    </row>
    <row r="3482" spans="19:25">
      <c r="S3482" s="7"/>
      <c r="T3482" s="7"/>
      <c r="U3482" s="7"/>
      <c r="V3482" s="7"/>
      <c r="W3482" s="7"/>
      <c r="X3482" s="7"/>
      <c r="Y3482" s="9" t="s">
        <v>3987</v>
      </c>
    </row>
    <row r="3483" spans="19:25">
      <c r="S3483" s="7"/>
      <c r="T3483" s="7"/>
      <c r="U3483" s="7"/>
      <c r="V3483" s="7"/>
      <c r="W3483" s="7"/>
      <c r="X3483" s="7"/>
      <c r="Y3483" s="9" t="s">
        <v>3988</v>
      </c>
    </row>
    <row r="3484" spans="19:25">
      <c r="S3484" s="7"/>
      <c r="T3484" s="7"/>
      <c r="U3484" s="7"/>
      <c r="V3484" s="7"/>
      <c r="W3484" s="7"/>
      <c r="X3484" s="7"/>
      <c r="Y3484" s="9" t="s">
        <v>3989</v>
      </c>
    </row>
    <row r="3485" spans="19:25">
      <c r="S3485" s="7"/>
      <c r="T3485" s="7"/>
      <c r="U3485" s="7"/>
      <c r="V3485" s="7"/>
      <c r="W3485" s="7"/>
      <c r="X3485" s="7"/>
      <c r="Y3485" s="9" t="s">
        <v>3990</v>
      </c>
    </row>
    <row r="3486" spans="19:25">
      <c r="S3486" s="7"/>
      <c r="T3486" s="7"/>
      <c r="U3486" s="7"/>
      <c r="V3486" s="7"/>
      <c r="W3486" s="7"/>
      <c r="X3486" s="7"/>
      <c r="Y3486" s="9" t="s">
        <v>3991</v>
      </c>
    </row>
    <row r="3487" spans="19:25">
      <c r="S3487" s="7"/>
      <c r="T3487" s="7"/>
      <c r="U3487" s="7"/>
      <c r="V3487" s="7"/>
      <c r="W3487" s="7"/>
      <c r="X3487" s="7"/>
      <c r="Y3487" s="9" t="s">
        <v>3992</v>
      </c>
    </row>
    <row r="3488" spans="19:25">
      <c r="S3488" s="7"/>
      <c r="T3488" s="7"/>
      <c r="U3488" s="7"/>
      <c r="V3488" s="7"/>
      <c r="W3488" s="7"/>
      <c r="X3488" s="7"/>
      <c r="Y3488" s="9" t="s">
        <v>3993</v>
      </c>
    </row>
    <row r="3489" spans="19:25">
      <c r="S3489" s="7"/>
      <c r="T3489" s="7"/>
      <c r="U3489" s="7"/>
      <c r="V3489" s="7"/>
      <c r="W3489" s="7"/>
      <c r="X3489" s="7"/>
      <c r="Y3489" s="9" t="s">
        <v>3994</v>
      </c>
    </row>
    <row r="3490" spans="19:25">
      <c r="S3490" s="7"/>
      <c r="T3490" s="7"/>
      <c r="U3490" s="7"/>
      <c r="V3490" s="7"/>
      <c r="W3490" s="7"/>
      <c r="X3490" s="7"/>
      <c r="Y3490" s="9" t="s">
        <v>3995</v>
      </c>
    </row>
    <row r="3491" spans="19:25">
      <c r="S3491" s="7"/>
      <c r="T3491" s="7"/>
      <c r="U3491" s="7"/>
      <c r="V3491" s="7"/>
      <c r="W3491" s="7"/>
      <c r="X3491" s="7"/>
      <c r="Y3491" s="9" t="s">
        <v>3996</v>
      </c>
    </row>
    <row r="3492" spans="19:25">
      <c r="S3492" s="7"/>
      <c r="T3492" s="7"/>
      <c r="U3492" s="7"/>
      <c r="V3492" s="7"/>
      <c r="W3492" s="7"/>
      <c r="X3492" s="7"/>
      <c r="Y3492" s="9" t="s">
        <v>3997</v>
      </c>
    </row>
    <row r="3493" spans="19:25">
      <c r="S3493" s="7"/>
      <c r="T3493" s="7"/>
      <c r="U3493" s="7"/>
      <c r="V3493" s="7"/>
      <c r="W3493" s="7"/>
      <c r="X3493" s="7"/>
      <c r="Y3493" s="9" t="s">
        <v>3998</v>
      </c>
    </row>
    <row r="3494" spans="19:25">
      <c r="S3494" s="7"/>
      <c r="T3494" s="7"/>
      <c r="U3494" s="7"/>
      <c r="V3494" s="7"/>
      <c r="W3494" s="7"/>
      <c r="X3494" s="7"/>
      <c r="Y3494" s="9" t="s">
        <v>3999</v>
      </c>
    </row>
    <row r="3495" spans="19:25">
      <c r="S3495" s="7"/>
      <c r="T3495" s="7"/>
      <c r="U3495" s="7"/>
      <c r="V3495" s="7"/>
      <c r="W3495" s="7"/>
      <c r="X3495" s="7"/>
      <c r="Y3495" s="9" t="s">
        <v>4000</v>
      </c>
    </row>
    <row r="3496" spans="19:25">
      <c r="S3496" s="7"/>
      <c r="T3496" s="7"/>
      <c r="U3496" s="7"/>
      <c r="V3496" s="7"/>
      <c r="W3496" s="7"/>
      <c r="X3496" s="7"/>
      <c r="Y3496" s="9" t="s">
        <v>4001</v>
      </c>
    </row>
    <row r="3497" spans="19:25">
      <c r="S3497" s="7"/>
      <c r="T3497" s="7"/>
      <c r="U3497" s="7"/>
      <c r="V3497" s="7"/>
      <c r="W3497" s="7"/>
      <c r="X3497" s="7"/>
      <c r="Y3497" s="9" t="s">
        <v>4002</v>
      </c>
    </row>
    <row r="3498" spans="19:25">
      <c r="S3498" s="7"/>
      <c r="T3498" s="7"/>
      <c r="U3498" s="7"/>
      <c r="V3498" s="7"/>
      <c r="W3498" s="7"/>
      <c r="X3498" s="7"/>
      <c r="Y3498" s="9" t="s">
        <v>4003</v>
      </c>
    </row>
    <row r="3499" spans="19:25">
      <c r="S3499" s="7"/>
      <c r="T3499" s="7"/>
      <c r="U3499" s="7"/>
      <c r="V3499" s="7"/>
      <c r="W3499" s="7"/>
      <c r="X3499" s="7"/>
      <c r="Y3499" s="9" t="s">
        <v>4004</v>
      </c>
    </row>
    <row r="3500" spans="19:25">
      <c r="S3500" s="7"/>
      <c r="T3500" s="7"/>
      <c r="U3500" s="7"/>
      <c r="V3500" s="7"/>
      <c r="W3500" s="7"/>
      <c r="X3500" s="7"/>
      <c r="Y3500" s="9" t="s">
        <v>4005</v>
      </c>
    </row>
    <row r="3501" spans="19:25">
      <c r="S3501" s="7"/>
      <c r="T3501" s="7"/>
      <c r="U3501" s="7"/>
      <c r="V3501" s="7"/>
      <c r="W3501" s="7"/>
      <c r="X3501" s="7"/>
      <c r="Y3501" s="9" t="s">
        <v>4006</v>
      </c>
    </row>
    <row r="3502" spans="19:25">
      <c r="S3502" s="7"/>
      <c r="T3502" s="7"/>
      <c r="U3502" s="7"/>
      <c r="V3502" s="7"/>
      <c r="W3502" s="7"/>
      <c r="X3502" s="7"/>
      <c r="Y3502" s="9" t="s">
        <v>4007</v>
      </c>
    </row>
    <row r="3503" spans="19:25">
      <c r="S3503" s="7"/>
      <c r="T3503" s="7"/>
      <c r="U3503" s="7"/>
      <c r="V3503" s="7"/>
      <c r="W3503" s="7"/>
      <c r="X3503" s="7"/>
      <c r="Y3503" s="9" t="s">
        <v>4008</v>
      </c>
    </row>
    <row r="3504" spans="19:25">
      <c r="S3504" s="7"/>
      <c r="T3504" s="7"/>
      <c r="U3504" s="7"/>
      <c r="V3504" s="7"/>
      <c r="W3504" s="7"/>
      <c r="X3504" s="7"/>
      <c r="Y3504" s="9" t="s">
        <v>4009</v>
      </c>
    </row>
    <row r="3505" spans="19:25">
      <c r="S3505" s="7"/>
      <c r="T3505" s="7"/>
      <c r="U3505" s="7"/>
      <c r="V3505" s="7"/>
      <c r="W3505" s="7"/>
      <c r="X3505" s="7"/>
      <c r="Y3505" s="9" t="s">
        <v>4010</v>
      </c>
    </row>
    <row r="3506" spans="19:25">
      <c r="S3506" s="7"/>
      <c r="T3506" s="7"/>
      <c r="U3506" s="7"/>
      <c r="V3506" s="7"/>
      <c r="W3506" s="7"/>
      <c r="X3506" s="7"/>
      <c r="Y3506" s="9" t="s">
        <v>4011</v>
      </c>
    </row>
    <row r="3507" spans="19:25">
      <c r="S3507" s="7"/>
      <c r="T3507" s="7"/>
      <c r="U3507" s="7"/>
      <c r="V3507" s="7"/>
      <c r="W3507" s="7"/>
      <c r="X3507" s="7"/>
      <c r="Y3507" s="9" t="s">
        <v>4012</v>
      </c>
    </row>
    <row r="3508" spans="19:25">
      <c r="S3508" s="7"/>
      <c r="T3508" s="7"/>
      <c r="U3508" s="7"/>
      <c r="V3508" s="7"/>
      <c r="W3508" s="7"/>
      <c r="X3508" s="7"/>
      <c r="Y3508" s="9" t="s">
        <v>4013</v>
      </c>
    </row>
    <row r="3509" spans="19:25">
      <c r="S3509" s="7"/>
      <c r="T3509" s="7"/>
      <c r="U3509" s="7"/>
      <c r="V3509" s="7"/>
      <c r="W3509" s="7"/>
      <c r="X3509" s="7"/>
      <c r="Y3509" s="9" t="s">
        <v>4014</v>
      </c>
    </row>
    <row r="3510" spans="19:25">
      <c r="S3510" s="7"/>
      <c r="T3510" s="7"/>
      <c r="U3510" s="7"/>
      <c r="V3510" s="7"/>
      <c r="W3510" s="7"/>
      <c r="X3510" s="7"/>
      <c r="Y3510" s="9" t="s">
        <v>4015</v>
      </c>
    </row>
    <row r="3511" spans="19:25">
      <c r="S3511" s="7"/>
      <c r="T3511" s="7"/>
      <c r="U3511" s="7"/>
      <c r="V3511" s="7"/>
      <c r="W3511" s="7"/>
      <c r="X3511" s="7"/>
      <c r="Y3511" s="9" t="s">
        <v>4016</v>
      </c>
    </row>
    <row r="3512" spans="19:25">
      <c r="S3512" s="7"/>
      <c r="T3512" s="7"/>
      <c r="U3512" s="7"/>
      <c r="V3512" s="7"/>
      <c r="W3512" s="7"/>
      <c r="X3512" s="7"/>
      <c r="Y3512" s="9" t="s">
        <v>4017</v>
      </c>
    </row>
    <row r="3513" spans="19:25">
      <c r="S3513" s="7"/>
      <c r="T3513" s="7"/>
      <c r="U3513" s="7"/>
      <c r="V3513" s="7"/>
      <c r="W3513" s="7"/>
      <c r="X3513" s="7"/>
      <c r="Y3513" s="9" t="s">
        <v>4018</v>
      </c>
    </row>
    <row r="3514" spans="19:25">
      <c r="S3514" s="7"/>
      <c r="T3514" s="7"/>
      <c r="U3514" s="7"/>
      <c r="V3514" s="7"/>
      <c r="W3514" s="7"/>
      <c r="X3514" s="7"/>
      <c r="Y3514" s="9" t="s">
        <v>4019</v>
      </c>
    </row>
    <row r="3515" spans="19:25">
      <c r="S3515" s="7"/>
      <c r="T3515" s="7"/>
      <c r="U3515" s="7"/>
      <c r="V3515" s="7"/>
      <c r="W3515" s="7"/>
      <c r="X3515" s="7"/>
      <c r="Y3515" s="9" t="s">
        <v>4020</v>
      </c>
    </row>
    <row r="3516" spans="19:25">
      <c r="S3516" s="7"/>
      <c r="T3516" s="7"/>
      <c r="U3516" s="7"/>
      <c r="V3516" s="7"/>
      <c r="W3516" s="7"/>
      <c r="X3516" s="7"/>
      <c r="Y3516" s="9" t="s">
        <v>4021</v>
      </c>
    </row>
    <row r="3517" spans="19:25">
      <c r="S3517" s="7"/>
      <c r="T3517" s="7"/>
      <c r="U3517" s="7"/>
      <c r="V3517" s="7"/>
      <c r="W3517" s="7"/>
      <c r="X3517" s="7"/>
      <c r="Y3517" s="9" t="s">
        <v>4022</v>
      </c>
    </row>
    <row r="3518" spans="19:25">
      <c r="S3518" s="7"/>
      <c r="T3518" s="7"/>
      <c r="U3518" s="7"/>
      <c r="V3518" s="7"/>
      <c r="W3518" s="7"/>
      <c r="X3518" s="7"/>
      <c r="Y3518" s="9" t="s">
        <v>4023</v>
      </c>
    </row>
    <row r="3519" spans="19:25">
      <c r="S3519" s="7"/>
      <c r="T3519" s="7"/>
      <c r="U3519" s="7"/>
      <c r="V3519" s="7"/>
      <c r="W3519" s="7"/>
      <c r="X3519" s="7"/>
      <c r="Y3519" s="9" t="s">
        <v>4024</v>
      </c>
    </row>
    <row r="3520" spans="19:25">
      <c r="S3520" s="7"/>
      <c r="T3520" s="7"/>
      <c r="U3520" s="7"/>
      <c r="V3520" s="7"/>
      <c r="W3520" s="7"/>
      <c r="X3520" s="7"/>
      <c r="Y3520" s="9" t="s">
        <v>4025</v>
      </c>
    </row>
    <row r="3521" spans="19:25">
      <c r="S3521" s="7"/>
      <c r="T3521" s="7"/>
      <c r="U3521" s="7"/>
      <c r="V3521" s="7"/>
      <c r="W3521" s="7"/>
      <c r="X3521" s="7"/>
      <c r="Y3521" s="9" t="s">
        <v>4026</v>
      </c>
    </row>
    <row r="3522" spans="19:25">
      <c r="S3522" s="7"/>
      <c r="T3522" s="7"/>
      <c r="U3522" s="7"/>
      <c r="V3522" s="7"/>
      <c r="W3522" s="7"/>
      <c r="X3522" s="7"/>
      <c r="Y3522" s="9" t="s">
        <v>4027</v>
      </c>
    </row>
    <row r="3523" spans="19:25">
      <c r="S3523" s="7"/>
      <c r="T3523" s="7"/>
      <c r="U3523" s="7"/>
      <c r="V3523" s="7"/>
      <c r="W3523" s="7"/>
      <c r="X3523" s="7"/>
      <c r="Y3523" s="9" t="s">
        <v>4028</v>
      </c>
    </row>
    <row r="3524" spans="19:25">
      <c r="S3524" s="7"/>
      <c r="T3524" s="7"/>
      <c r="U3524" s="7"/>
      <c r="V3524" s="7"/>
      <c r="W3524" s="7"/>
      <c r="X3524" s="7"/>
      <c r="Y3524" s="9" t="s">
        <v>4029</v>
      </c>
    </row>
    <row r="3525" spans="19:25">
      <c r="S3525" s="7"/>
      <c r="T3525" s="7"/>
      <c r="U3525" s="7"/>
      <c r="V3525" s="7"/>
      <c r="W3525" s="7"/>
      <c r="X3525" s="7"/>
      <c r="Y3525" s="9" t="s">
        <v>4030</v>
      </c>
    </row>
    <row r="3526" spans="19:25">
      <c r="S3526" s="7"/>
      <c r="T3526" s="7"/>
      <c r="U3526" s="7"/>
      <c r="V3526" s="7"/>
      <c r="W3526" s="7"/>
      <c r="X3526" s="7"/>
      <c r="Y3526" s="9" t="s">
        <v>4031</v>
      </c>
    </row>
    <row r="3527" spans="19:25">
      <c r="S3527" s="7"/>
      <c r="T3527" s="7"/>
      <c r="U3527" s="7"/>
      <c r="V3527" s="7"/>
      <c r="W3527" s="7"/>
      <c r="X3527" s="7"/>
      <c r="Y3527" s="9" t="s">
        <v>4032</v>
      </c>
    </row>
    <row r="3528" spans="19:25">
      <c r="S3528" s="7"/>
      <c r="T3528" s="7"/>
      <c r="U3528" s="7"/>
      <c r="V3528" s="7"/>
      <c r="W3528" s="7"/>
      <c r="X3528" s="7"/>
      <c r="Y3528" s="9" t="s">
        <v>4033</v>
      </c>
    </row>
    <row r="3529" spans="19:25">
      <c r="S3529" s="7"/>
      <c r="T3529" s="7"/>
      <c r="U3529" s="7"/>
      <c r="V3529" s="7"/>
      <c r="W3529" s="7"/>
      <c r="X3529" s="7"/>
      <c r="Y3529" s="9" t="s">
        <v>4034</v>
      </c>
    </row>
    <row r="3530" spans="19:25">
      <c r="S3530" s="7"/>
      <c r="T3530" s="7"/>
      <c r="U3530" s="7"/>
      <c r="V3530" s="7"/>
      <c r="W3530" s="7"/>
      <c r="X3530" s="7"/>
      <c r="Y3530" s="9" t="s">
        <v>4035</v>
      </c>
    </row>
    <row r="3531" spans="19:25">
      <c r="S3531" s="7"/>
      <c r="T3531" s="7"/>
      <c r="U3531" s="7"/>
      <c r="V3531" s="7"/>
      <c r="W3531" s="7"/>
      <c r="X3531" s="7"/>
      <c r="Y3531" s="9" t="s">
        <v>4036</v>
      </c>
    </row>
    <row r="3532" spans="19:25">
      <c r="S3532" s="7"/>
      <c r="T3532" s="7"/>
      <c r="U3532" s="7"/>
      <c r="V3532" s="7"/>
      <c r="W3532" s="7"/>
      <c r="X3532" s="7"/>
      <c r="Y3532" s="9" t="s">
        <v>4037</v>
      </c>
    </row>
    <row r="3533" spans="19:25">
      <c r="S3533" s="7"/>
      <c r="T3533" s="7"/>
      <c r="U3533" s="7"/>
      <c r="V3533" s="7"/>
      <c r="W3533" s="7"/>
      <c r="X3533" s="7"/>
      <c r="Y3533" s="9" t="s">
        <v>4038</v>
      </c>
    </row>
    <row r="3534" spans="19:25">
      <c r="S3534" s="7"/>
      <c r="T3534" s="7"/>
      <c r="U3534" s="7"/>
      <c r="V3534" s="7"/>
      <c r="W3534" s="7"/>
      <c r="X3534" s="7"/>
      <c r="Y3534" s="9" t="s">
        <v>4039</v>
      </c>
    </row>
    <row r="3535" spans="19:25">
      <c r="S3535" s="7"/>
      <c r="T3535" s="7"/>
      <c r="U3535" s="7"/>
      <c r="V3535" s="7"/>
      <c r="W3535" s="7"/>
      <c r="X3535" s="7"/>
      <c r="Y3535" s="9" t="s">
        <v>4040</v>
      </c>
    </row>
    <row r="3536" spans="19:25">
      <c r="S3536" s="7"/>
      <c r="T3536" s="7"/>
      <c r="U3536" s="7"/>
      <c r="V3536" s="7"/>
      <c r="W3536" s="7"/>
      <c r="X3536" s="7"/>
      <c r="Y3536" s="9" t="s">
        <v>4041</v>
      </c>
    </row>
    <row r="3537" spans="19:25">
      <c r="S3537" s="7"/>
      <c r="T3537" s="7"/>
      <c r="U3537" s="7"/>
      <c r="V3537" s="7"/>
      <c r="W3537" s="7"/>
      <c r="X3537" s="7"/>
      <c r="Y3537" s="9" t="s">
        <v>4042</v>
      </c>
    </row>
    <row r="3538" spans="19:25">
      <c r="S3538" s="7"/>
      <c r="T3538" s="7"/>
      <c r="U3538" s="7"/>
      <c r="V3538" s="7"/>
      <c r="W3538" s="7"/>
      <c r="X3538" s="7"/>
      <c r="Y3538" s="9" t="s">
        <v>4043</v>
      </c>
    </row>
    <row r="3539" spans="19:25">
      <c r="S3539" s="7"/>
      <c r="T3539" s="7"/>
      <c r="U3539" s="7"/>
      <c r="V3539" s="7"/>
      <c r="W3539" s="7"/>
      <c r="X3539" s="7"/>
      <c r="Y3539" s="9" t="s">
        <v>4044</v>
      </c>
    </row>
    <row r="3540" spans="19:25">
      <c r="S3540" s="7"/>
      <c r="T3540" s="7"/>
      <c r="U3540" s="7"/>
      <c r="V3540" s="7"/>
      <c r="W3540" s="7"/>
      <c r="X3540" s="7"/>
      <c r="Y3540" s="9" t="s">
        <v>4045</v>
      </c>
    </row>
    <row r="3541" spans="19:25">
      <c r="S3541" s="7"/>
      <c r="T3541" s="7"/>
      <c r="U3541" s="7"/>
      <c r="V3541" s="7"/>
      <c r="W3541" s="7"/>
      <c r="X3541" s="7"/>
      <c r="Y3541" s="9" t="s">
        <v>4046</v>
      </c>
    </row>
    <row r="3542" spans="19:25">
      <c r="S3542" s="7"/>
      <c r="T3542" s="7"/>
      <c r="U3542" s="7"/>
      <c r="V3542" s="7"/>
      <c r="W3542" s="7"/>
      <c r="X3542" s="7"/>
      <c r="Y3542" s="9" t="s">
        <v>4047</v>
      </c>
    </row>
    <row r="3543" spans="19:25">
      <c r="S3543" s="7"/>
      <c r="T3543" s="7"/>
      <c r="U3543" s="7"/>
      <c r="V3543" s="7"/>
      <c r="W3543" s="7"/>
      <c r="X3543" s="7"/>
      <c r="Y3543" s="9" t="s">
        <v>4048</v>
      </c>
    </row>
    <row r="3544" spans="19:25">
      <c r="S3544" s="7"/>
      <c r="T3544" s="7"/>
      <c r="U3544" s="7"/>
      <c r="V3544" s="7"/>
      <c r="W3544" s="7"/>
      <c r="X3544" s="7"/>
      <c r="Y3544" s="9" t="s">
        <v>4049</v>
      </c>
    </row>
    <row r="3545" spans="19:25">
      <c r="S3545" s="7"/>
      <c r="T3545" s="7"/>
      <c r="U3545" s="7"/>
      <c r="V3545" s="7"/>
      <c r="W3545" s="7"/>
      <c r="X3545" s="7"/>
      <c r="Y3545" s="9" t="s">
        <v>4050</v>
      </c>
    </row>
    <row r="3546" spans="19:25">
      <c r="S3546" s="7"/>
      <c r="T3546" s="7"/>
      <c r="U3546" s="7"/>
      <c r="V3546" s="7"/>
      <c r="W3546" s="7"/>
      <c r="X3546" s="7"/>
      <c r="Y3546" s="9" t="s">
        <v>4051</v>
      </c>
    </row>
    <row r="3547" spans="19:25">
      <c r="S3547" s="7"/>
      <c r="T3547" s="7"/>
      <c r="U3547" s="7"/>
      <c r="V3547" s="7"/>
      <c r="W3547" s="7"/>
      <c r="X3547" s="7"/>
      <c r="Y3547" s="9" t="s">
        <v>4052</v>
      </c>
    </row>
    <row r="3548" spans="19:25">
      <c r="S3548" s="7"/>
      <c r="T3548" s="7"/>
      <c r="U3548" s="7"/>
      <c r="V3548" s="7"/>
      <c r="W3548" s="7"/>
      <c r="X3548" s="7"/>
      <c r="Y3548" s="9" t="s">
        <v>4053</v>
      </c>
    </row>
    <row r="3549" spans="19:25">
      <c r="S3549" s="7"/>
      <c r="T3549" s="7"/>
      <c r="U3549" s="7"/>
      <c r="V3549" s="7"/>
      <c r="W3549" s="7"/>
      <c r="X3549" s="7"/>
      <c r="Y3549" s="9" t="s">
        <v>4054</v>
      </c>
    </row>
    <row r="3550" spans="19:25">
      <c r="S3550" s="7"/>
      <c r="T3550" s="7"/>
      <c r="U3550" s="7"/>
      <c r="V3550" s="7"/>
      <c r="W3550" s="7"/>
      <c r="X3550" s="7"/>
      <c r="Y3550" s="9" t="s">
        <v>4055</v>
      </c>
    </row>
    <row r="3551" spans="19:25">
      <c r="S3551" s="7"/>
      <c r="T3551" s="7"/>
      <c r="U3551" s="7"/>
      <c r="V3551" s="7"/>
      <c r="W3551" s="7"/>
      <c r="X3551" s="7"/>
      <c r="Y3551" s="9" t="s">
        <v>4056</v>
      </c>
    </row>
    <row r="3552" spans="19:25">
      <c r="S3552" s="7"/>
      <c r="T3552" s="7"/>
      <c r="U3552" s="7"/>
      <c r="V3552" s="7"/>
      <c r="W3552" s="7"/>
      <c r="X3552" s="7"/>
      <c r="Y3552" s="9" t="s">
        <v>4057</v>
      </c>
    </row>
    <row r="3553" spans="19:25">
      <c r="S3553" s="7"/>
      <c r="T3553" s="7"/>
      <c r="U3553" s="7"/>
      <c r="V3553" s="7"/>
      <c r="W3553" s="7"/>
      <c r="X3553" s="7"/>
      <c r="Y3553" s="9" t="s">
        <v>4058</v>
      </c>
    </row>
    <row r="3554" spans="19:25">
      <c r="S3554" s="7"/>
      <c r="T3554" s="7"/>
      <c r="U3554" s="7"/>
      <c r="V3554" s="7"/>
      <c r="W3554" s="7"/>
      <c r="X3554" s="7"/>
      <c r="Y3554" s="9" t="s">
        <v>4059</v>
      </c>
    </row>
    <row r="3555" spans="19:25">
      <c r="S3555" s="7"/>
      <c r="T3555" s="7"/>
      <c r="U3555" s="7"/>
      <c r="V3555" s="7"/>
      <c r="W3555" s="7"/>
      <c r="X3555" s="7"/>
      <c r="Y3555" s="9" t="s">
        <v>4060</v>
      </c>
    </row>
    <row r="3556" spans="19:25">
      <c r="S3556" s="7"/>
      <c r="T3556" s="7"/>
      <c r="U3556" s="7"/>
      <c r="V3556" s="7"/>
      <c r="W3556" s="7"/>
      <c r="X3556" s="7"/>
      <c r="Y3556" s="9" t="s">
        <v>4061</v>
      </c>
    </row>
    <row r="3557" spans="19:25">
      <c r="S3557" s="7"/>
      <c r="T3557" s="7"/>
      <c r="U3557" s="7"/>
      <c r="V3557" s="7"/>
      <c r="W3557" s="7"/>
      <c r="X3557" s="7"/>
      <c r="Y3557" s="9" t="s">
        <v>4062</v>
      </c>
    </row>
    <row r="3558" spans="19:25">
      <c r="S3558" s="7"/>
      <c r="T3558" s="7"/>
      <c r="U3558" s="7"/>
      <c r="V3558" s="7"/>
      <c r="W3558" s="7"/>
      <c r="X3558" s="7"/>
      <c r="Y3558" s="9" t="s">
        <v>4063</v>
      </c>
    </row>
    <row r="3559" spans="19:25">
      <c r="S3559" s="7"/>
      <c r="T3559" s="7"/>
      <c r="U3559" s="7"/>
      <c r="V3559" s="7"/>
      <c r="W3559" s="7"/>
      <c r="X3559" s="7"/>
      <c r="Y3559" s="9" t="s">
        <v>4064</v>
      </c>
    </row>
    <row r="3560" spans="19:25">
      <c r="S3560" s="7"/>
      <c r="T3560" s="7"/>
      <c r="U3560" s="7"/>
      <c r="V3560" s="7"/>
      <c r="W3560" s="7"/>
      <c r="X3560" s="7"/>
      <c r="Y3560" s="9" t="s">
        <v>4065</v>
      </c>
    </row>
    <row r="3561" spans="19:25">
      <c r="S3561" s="7"/>
      <c r="T3561" s="7"/>
      <c r="U3561" s="7"/>
      <c r="V3561" s="7"/>
      <c r="W3561" s="7"/>
      <c r="X3561" s="7"/>
      <c r="Y3561" s="9" t="s">
        <v>4066</v>
      </c>
    </row>
    <row r="3562" spans="19:25">
      <c r="S3562" s="7"/>
      <c r="T3562" s="7"/>
      <c r="U3562" s="7"/>
      <c r="V3562" s="7"/>
      <c r="W3562" s="7"/>
      <c r="X3562" s="7"/>
      <c r="Y3562" s="9" t="s">
        <v>4067</v>
      </c>
    </row>
    <row r="3563" spans="19:25">
      <c r="S3563" s="7"/>
      <c r="T3563" s="7"/>
      <c r="U3563" s="7"/>
      <c r="V3563" s="7"/>
      <c r="W3563" s="7"/>
      <c r="X3563" s="7"/>
      <c r="Y3563" s="9" t="s">
        <v>4068</v>
      </c>
    </row>
    <row r="3564" spans="19:25">
      <c r="S3564" s="7"/>
      <c r="T3564" s="7"/>
      <c r="U3564" s="7"/>
      <c r="V3564" s="7"/>
      <c r="W3564" s="7"/>
      <c r="X3564" s="7"/>
      <c r="Y3564" s="9" t="s">
        <v>4069</v>
      </c>
    </row>
    <row r="3565" spans="19:25">
      <c r="S3565" s="7"/>
      <c r="T3565" s="7"/>
      <c r="U3565" s="7"/>
      <c r="V3565" s="7"/>
      <c r="W3565" s="7"/>
      <c r="X3565" s="7"/>
      <c r="Y3565" s="9" t="s">
        <v>4070</v>
      </c>
    </row>
    <row r="3566" spans="19:25">
      <c r="S3566" s="7"/>
      <c r="T3566" s="7"/>
      <c r="U3566" s="7"/>
      <c r="V3566" s="7"/>
      <c r="W3566" s="7"/>
      <c r="X3566" s="7"/>
      <c r="Y3566" s="9" t="s">
        <v>4071</v>
      </c>
    </row>
    <row r="3567" spans="19:25">
      <c r="S3567" s="7"/>
      <c r="T3567" s="7"/>
      <c r="U3567" s="7"/>
      <c r="V3567" s="7"/>
      <c r="W3567" s="7"/>
      <c r="X3567" s="7"/>
      <c r="Y3567" s="9" t="s">
        <v>4072</v>
      </c>
    </row>
    <row r="3568" spans="19:25">
      <c r="S3568" s="7"/>
      <c r="T3568" s="7"/>
      <c r="U3568" s="7"/>
      <c r="V3568" s="7"/>
      <c r="W3568" s="7"/>
      <c r="X3568" s="7"/>
      <c r="Y3568" s="9" t="s">
        <v>4073</v>
      </c>
    </row>
    <row r="3569" spans="19:25">
      <c r="S3569" s="7"/>
      <c r="T3569" s="7"/>
      <c r="U3569" s="7"/>
      <c r="V3569" s="7"/>
      <c r="W3569" s="7"/>
      <c r="X3569" s="7"/>
      <c r="Y3569" s="9" t="s">
        <v>4074</v>
      </c>
    </row>
    <row r="3570" spans="19:25">
      <c r="S3570" s="7"/>
      <c r="T3570" s="7"/>
      <c r="U3570" s="7"/>
      <c r="V3570" s="7"/>
      <c r="W3570" s="7"/>
      <c r="X3570" s="7"/>
      <c r="Y3570" s="9" t="s">
        <v>4075</v>
      </c>
    </row>
    <row r="3571" spans="19:25">
      <c r="S3571" s="7"/>
      <c r="T3571" s="7"/>
      <c r="U3571" s="7"/>
      <c r="V3571" s="7"/>
      <c r="W3571" s="7"/>
      <c r="X3571" s="7"/>
      <c r="Y3571" s="9" t="s">
        <v>4076</v>
      </c>
    </row>
    <row r="3572" spans="19:25">
      <c r="S3572" s="7"/>
      <c r="T3572" s="7"/>
      <c r="U3572" s="7"/>
      <c r="V3572" s="7"/>
      <c r="W3572" s="7"/>
      <c r="X3572" s="7"/>
      <c r="Y3572" s="9" t="s">
        <v>4077</v>
      </c>
    </row>
    <row r="3573" spans="19:25">
      <c r="S3573" s="7"/>
      <c r="T3573" s="7"/>
      <c r="U3573" s="7"/>
      <c r="V3573" s="7"/>
      <c r="W3573" s="7"/>
      <c r="X3573" s="7"/>
      <c r="Y3573" s="9" t="s">
        <v>4078</v>
      </c>
    </row>
    <row r="3574" spans="19:25">
      <c r="S3574" s="7"/>
      <c r="T3574" s="7"/>
      <c r="U3574" s="7"/>
      <c r="V3574" s="7"/>
      <c r="W3574" s="7"/>
      <c r="X3574" s="7"/>
      <c r="Y3574" s="9" t="s">
        <v>4079</v>
      </c>
    </row>
    <row r="3575" spans="19:25">
      <c r="S3575" s="7"/>
      <c r="T3575" s="7"/>
      <c r="U3575" s="7"/>
      <c r="V3575" s="7"/>
      <c r="W3575" s="7"/>
      <c r="X3575" s="7"/>
      <c r="Y3575" s="9" t="s">
        <v>4080</v>
      </c>
    </row>
    <row r="3576" spans="19:25">
      <c r="S3576" s="7"/>
      <c r="T3576" s="7"/>
      <c r="U3576" s="7"/>
      <c r="V3576" s="7"/>
      <c r="W3576" s="7"/>
      <c r="X3576" s="7"/>
      <c r="Y3576" s="9" t="s">
        <v>4081</v>
      </c>
    </row>
    <row r="3577" spans="19:25">
      <c r="S3577" s="7"/>
      <c r="T3577" s="7"/>
      <c r="U3577" s="7"/>
      <c r="V3577" s="7"/>
      <c r="W3577" s="7"/>
      <c r="X3577" s="7"/>
      <c r="Y3577" s="9" t="s">
        <v>4082</v>
      </c>
    </row>
    <row r="3578" spans="19:25">
      <c r="S3578" s="7"/>
      <c r="T3578" s="7"/>
      <c r="U3578" s="7"/>
      <c r="V3578" s="7"/>
      <c r="W3578" s="7"/>
      <c r="X3578" s="7"/>
      <c r="Y3578" s="9" t="s">
        <v>4083</v>
      </c>
    </row>
    <row r="3579" spans="19:25">
      <c r="S3579" s="7"/>
      <c r="T3579" s="7"/>
      <c r="U3579" s="7"/>
      <c r="V3579" s="7"/>
      <c r="W3579" s="7"/>
      <c r="X3579" s="7"/>
      <c r="Y3579" s="9" t="s">
        <v>4084</v>
      </c>
    </row>
    <row r="3580" spans="19:25">
      <c r="S3580" s="7"/>
      <c r="T3580" s="7"/>
      <c r="U3580" s="7"/>
      <c r="V3580" s="7"/>
      <c r="W3580" s="7"/>
      <c r="X3580" s="7"/>
      <c r="Y3580" s="9" t="s">
        <v>4085</v>
      </c>
    </row>
    <row r="3581" spans="19:25">
      <c r="S3581" s="7"/>
      <c r="T3581" s="7"/>
      <c r="U3581" s="7"/>
      <c r="V3581" s="7"/>
      <c r="W3581" s="7"/>
      <c r="X3581" s="7"/>
      <c r="Y3581" s="9" t="s">
        <v>4086</v>
      </c>
    </row>
    <row r="3582" spans="19:25">
      <c r="S3582" s="7"/>
      <c r="T3582" s="7"/>
      <c r="U3582" s="7"/>
      <c r="V3582" s="7"/>
      <c r="W3582" s="7"/>
      <c r="X3582" s="7"/>
      <c r="Y3582" s="9" t="s">
        <v>4087</v>
      </c>
    </row>
    <row r="3583" spans="19:25">
      <c r="S3583" s="7"/>
      <c r="T3583" s="7"/>
      <c r="U3583" s="7"/>
      <c r="V3583" s="7"/>
      <c r="W3583" s="7"/>
      <c r="X3583" s="7"/>
      <c r="Y3583" s="9" t="s">
        <v>4088</v>
      </c>
    </row>
    <row r="3584" spans="19:25">
      <c r="S3584" s="7"/>
      <c r="T3584" s="7"/>
      <c r="U3584" s="7"/>
      <c r="V3584" s="7"/>
      <c r="W3584" s="7"/>
      <c r="X3584" s="7"/>
      <c r="Y3584" s="9" t="s">
        <v>4089</v>
      </c>
    </row>
    <row r="3585" spans="19:25">
      <c r="S3585" s="7"/>
      <c r="T3585" s="7"/>
      <c r="U3585" s="7"/>
      <c r="V3585" s="7"/>
      <c r="W3585" s="7"/>
      <c r="X3585" s="7"/>
      <c r="Y3585" s="9" t="s">
        <v>4090</v>
      </c>
    </row>
    <row r="3586" spans="19:25">
      <c r="S3586" s="7"/>
      <c r="T3586" s="7"/>
      <c r="U3586" s="7"/>
      <c r="V3586" s="7"/>
      <c r="W3586" s="7"/>
      <c r="X3586" s="7"/>
      <c r="Y3586" s="9" t="s">
        <v>4091</v>
      </c>
    </row>
    <row r="3587" spans="19:25">
      <c r="S3587" s="7"/>
      <c r="T3587" s="7"/>
      <c r="U3587" s="7"/>
      <c r="V3587" s="7"/>
      <c r="W3587" s="7"/>
      <c r="X3587" s="7"/>
      <c r="Y3587" s="9" t="s">
        <v>4092</v>
      </c>
    </row>
    <row r="3588" spans="19:25">
      <c r="S3588" s="7"/>
      <c r="T3588" s="7"/>
      <c r="U3588" s="7"/>
      <c r="V3588" s="7"/>
      <c r="W3588" s="7"/>
      <c r="X3588" s="7"/>
      <c r="Y3588" s="9" t="s">
        <v>4093</v>
      </c>
    </row>
    <row r="3589" spans="19:25">
      <c r="S3589" s="7"/>
      <c r="T3589" s="7"/>
      <c r="U3589" s="7"/>
      <c r="V3589" s="7"/>
      <c r="W3589" s="7"/>
      <c r="X3589" s="7"/>
      <c r="Y3589" s="9" t="s">
        <v>4094</v>
      </c>
    </row>
    <row r="3590" spans="19:25">
      <c r="S3590" s="7"/>
      <c r="T3590" s="7"/>
      <c r="U3590" s="7"/>
      <c r="V3590" s="7"/>
      <c r="W3590" s="7"/>
      <c r="X3590" s="7"/>
      <c r="Y3590" s="9" t="s">
        <v>4095</v>
      </c>
    </row>
    <row r="3591" spans="19:25">
      <c r="S3591" s="7"/>
      <c r="T3591" s="7"/>
      <c r="U3591" s="7"/>
      <c r="V3591" s="7"/>
      <c r="W3591" s="7"/>
      <c r="X3591" s="7"/>
      <c r="Y3591" s="9" t="s">
        <v>4096</v>
      </c>
    </row>
    <row r="3592" spans="19:25">
      <c r="S3592" s="7"/>
      <c r="T3592" s="7"/>
      <c r="U3592" s="7"/>
      <c r="V3592" s="7"/>
      <c r="W3592" s="7"/>
      <c r="X3592" s="7"/>
      <c r="Y3592" s="9" t="s">
        <v>4097</v>
      </c>
    </row>
    <row r="3593" spans="19:25">
      <c r="S3593" s="7"/>
      <c r="T3593" s="7"/>
      <c r="U3593" s="7"/>
      <c r="V3593" s="7"/>
      <c r="W3593" s="7"/>
      <c r="X3593" s="7"/>
      <c r="Y3593" s="9" t="s">
        <v>4098</v>
      </c>
    </row>
    <row r="3594" spans="19:25">
      <c r="S3594" s="7"/>
      <c r="T3594" s="7"/>
      <c r="U3594" s="7"/>
      <c r="V3594" s="7"/>
      <c r="W3594" s="7"/>
      <c r="X3594" s="7"/>
      <c r="Y3594" s="9" t="s">
        <v>4099</v>
      </c>
    </row>
    <row r="3595" spans="19:25">
      <c r="S3595" s="7"/>
      <c r="T3595" s="7"/>
      <c r="U3595" s="7"/>
      <c r="V3595" s="7"/>
      <c r="W3595" s="7"/>
      <c r="X3595" s="7"/>
      <c r="Y3595" s="9" t="s">
        <v>4100</v>
      </c>
    </row>
    <row r="3596" spans="19:25">
      <c r="S3596" s="7"/>
      <c r="T3596" s="7"/>
      <c r="U3596" s="7"/>
      <c r="V3596" s="7"/>
      <c r="W3596" s="7"/>
      <c r="X3596" s="7"/>
      <c r="Y3596" s="9" t="s">
        <v>4101</v>
      </c>
    </row>
    <row r="3597" spans="19:25">
      <c r="S3597" s="7"/>
      <c r="T3597" s="7"/>
      <c r="U3597" s="7"/>
      <c r="V3597" s="7"/>
      <c r="W3597" s="7"/>
      <c r="X3597" s="7"/>
      <c r="Y3597" s="9" t="s">
        <v>4102</v>
      </c>
    </row>
    <row r="3598" spans="19:25">
      <c r="S3598" s="7"/>
      <c r="T3598" s="7"/>
      <c r="U3598" s="7"/>
      <c r="V3598" s="7"/>
      <c r="W3598" s="7"/>
      <c r="X3598" s="7"/>
      <c r="Y3598" s="9" t="s">
        <v>4103</v>
      </c>
    </row>
    <row r="3599" spans="19:25">
      <c r="S3599" s="7"/>
      <c r="T3599" s="7"/>
      <c r="U3599" s="7"/>
      <c r="V3599" s="7"/>
      <c r="W3599" s="7"/>
      <c r="X3599" s="7"/>
      <c r="Y3599" s="9" t="s">
        <v>4104</v>
      </c>
    </row>
    <row r="3600" spans="19:25">
      <c r="S3600" s="7"/>
      <c r="T3600" s="7"/>
      <c r="U3600" s="7"/>
      <c r="V3600" s="7"/>
      <c r="W3600" s="7"/>
      <c r="X3600" s="7"/>
      <c r="Y3600" s="9" t="s">
        <v>4105</v>
      </c>
    </row>
    <row r="3601" spans="19:25">
      <c r="S3601" s="7"/>
      <c r="T3601" s="7"/>
      <c r="U3601" s="7"/>
      <c r="V3601" s="7"/>
      <c r="W3601" s="7"/>
      <c r="X3601" s="7"/>
      <c r="Y3601" s="9" t="s">
        <v>4106</v>
      </c>
    </row>
    <row r="3602" spans="19:25">
      <c r="S3602" s="7"/>
      <c r="T3602" s="7"/>
      <c r="U3602" s="7"/>
      <c r="V3602" s="7"/>
      <c r="W3602" s="7"/>
      <c r="X3602" s="7"/>
      <c r="Y3602" s="9" t="s">
        <v>4107</v>
      </c>
    </row>
    <row r="3603" spans="19:25">
      <c r="S3603" s="7"/>
      <c r="T3603" s="7"/>
      <c r="U3603" s="7"/>
      <c r="V3603" s="7"/>
      <c r="W3603" s="7"/>
      <c r="X3603" s="7"/>
      <c r="Y3603" s="9" t="s">
        <v>4108</v>
      </c>
    </row>
    <row r="3604" spans="19:25">
      <c r="S3604" s="7"/>
      <c r="T3604" s="7"/>
      <c r="U3604" s="7"/>
      <c r="V3604" s="7"/>
      <c r="W3604" s="7"/>
      <c r="X3604" s="7"/>
      <c r="Y3604" s="9" t="s">
        <v>4109</v>
      </c>
    </row>
    <row r="3605" spans="19:25">
      <c r="S3605" s="7"/>
      <c r="T3605" s="7"/>
      <c r="U3605" s="7"/>
      <c r="V3605" s="7"/>
      <c r="W3605" s="7"/>
      <c r="X3605" s="7"/>
      <c r="Y3605" s="9" t="s">
        <v>4110</v>
      </c>
    </row>
    <row r="3606" spans="19:25">
      <c r="S3606" s="7"/>
      <c r="T3606" s="7"/>
      <c r="U3606" s="7"/>
      <c r="V3606" s="7"/>
      <c r="W3606" s="7"/>
      <c r="X3606" s="7"/>
      <c r="Y3606" s="9" t="s">
        <v>4111</v>
      </c>
    </row>
    <row r="3607" spans="19:25">
      <c r="S3607" s="7"/>
      <c r="T3607" s="7"/>
      <c r="U3607" s="7"/>
      <c r="V3607" s="7"/>
      <c r="W3607" s="7"/>
      <c r="X3607" s="7"/>
      <c r="Y3607" s="9" t="s">
        <v>4112</v>
      </c>
    </row>
    <row r="3608" spans="19:25">
      <c r="S3608" s="7"/>
      <c r="T3608" s="7"/>
      <c r="U3608" s="7"/>
      <c r="V3608" s="7"/>
      <c r="W3608" s="7"/>
      <c r="X3608" s="7"/>
      <c r="Y3608" s="9" t="s">
        <v>4113</v>
      </c>
    </row>
    <row r="3609" spans="19:25">
      <c r="S3609" s="7"/>
      <c r="T3609" s="7"/>
      <c r="U3609" s="7"/>
      <c r="V3609" s="7"/>
      <c r="W3609" s="7"/>
      <c r="X3609" s="7"/>
      <c r="Y3609" s="9" t="s">
        <v>4114</v>
      </c>
    </row>
    <row r="3610" spans="19:25">
      <c r="S3610" s="7"/>
      <c r="T3610" s="7"/>
      <c r="U3610" s="7"/>
      <c r="V3610" s="7"/>
      <c r="W3610" s="7"/>
      <c r="X3610" s="7"/>
      <c r="Y3610" s="9" t="s">
        <v>4115</v>
      </c>
    </row>
    <row r="3611" spans="19:25">
      <c r="S3611" s="7"/>
      <c r="T3611" s="7"/>
      <c r="U3611" s="7"/>
      <c r="V3611" s="7"/>
      <c r="W3611" s="7"/>
      <c r="X3611" s="7"/>
      <c r="Y3611" s="9" t="s">
        <v>4116</v>
      </c>
    </row>
    <row r="3612" spans="19:25">
      <c r="S3612" s="7"/>
      <c r="T3612" s="7"/>
      <c r="U3612" s="7"/>
      <c r="V3612" s="7"/>
      <c r="W3612" s="7"/>
      <c r="X3612" s="7"/>
      <c r="Y3612" s="9" t="s">
        <v>4117</v>
      </c>
    </row>
    <row r="3613" spans="19:25">
      <c r="S3613" s="7"/>
      <c r="T3613" s="7"/>
      <c r="U3613" s="7"/>
      <c r="V3613" s="7"/>
      <c r="W3613" s="7"/>
      <c r="X3613" s="7"/>
      <c r="Y3613" s="9" t="s">
        <v>4118</v>
      </c>
    </row>
    <row r="3614" spans="19:25">
      <c r="S3614" s="7"/>
      <c r="T3614" s="7"/>
      <c r="U3614" s="7"/>
      <c r="V3614" s="7"/>
      <c r="W3614" s="7"/>
      <c r="X3614" s="7"/>
      <c r="Y3614" s="9" t="s">
        <v>4119</v>
      </c>
    </row>
    <row r="3615" spans="19:25">
      <c r="S3615" s="7"/>
      <c r="T3615" s="7"/>
      <c r="U3615" s="7"/>
      <c r="V3615" s="7"/>
      <c r="W3615" s="7"/>
      <c r="X3615" s="7"/>
      <c r="Y3615" s="9" t="s">
        <v>4120</v>
      </c>
    </row>
    <row r="3616" spans="19:25">
      <c r="S3616" s="7"/>
      <c r="T3616" s="7"/>
      <c r="U3616" s="7"/>
      <c r="V3616" s="7"/>
      <c r="W3616" s="7"/>
      <c r="X3616" s="7"/>
      <c r="Y3616" s="9" t="s">
        <v>4121</v>
      </c>
    </row>
    <row r="3617" spans="19:25">
      <c r="S3617" s="7"/>
      <c r="T3617" s="7"/>
      <c r="U3617" s="7"/>
      <c r="V3617" s="7"/>
      <c r="W3617" s="7"/>
      <c r="X3617" s="7"/>
      <c r="Y3617" s="9" t="s">
        <v>4122</v>
      </c>
    </row>
    <row r="3618" spans="19:25">
      <c r="S3618" s="7"/>
      <c r="T3618" s="7"/>
      <c r="U3618" s="7"/>
      <c r="V3618" s="7"/>
      <c r="W3618" s="7"/>
      <c r="X3618" s="7"/>
      <c r="Y3618" s="9" t="s">
        <v>4123</v>
      </c>
    </row>
    <row r="3619" spans="19:25">
      <c r="S3619" s="7"/>
      <c r="T3619" s="7"/>
      <c r="U3619" s="7"/>
      <c r="V3619" s="7"/>
      <c r="W3619" s="7"/>
      <c r="X3619" s="7"/>
      <c r="Y3619" s="9" t="s">
        <v>4124</v>
      </c>
    </row>
    <row r="3620" spans="19:25">
      <c r="S3620" s="7"/>
      <c r="T3620" s="7"/>
      <c r="U3620" s="7"/>
      <c r="V3620" s="7"/>
      <c r="W3620" s="7"/>
      <c r="X3620" s="7"/>
      <c r="Y3620" s="9" t="s">
        <v>4125</v>
      </c>
    </row>
    <row r="3621" spans="19:25">
      <c r="S3621" s="7"/>
      <c r="T3621" s="7"/>
      <c r="U3621" s="7"/>
      <c r="V3621" s="7"/>
      <c r="W3621" s="7"/>
      <c r="X3621" s="7"/>
      <c r="Y3621" s="9" t="s">
        <v>4126</v>
      </c>
    </row>
    <row r="3622" spans="19:25">
      <c r="S3622" s="7"/>
      <c r="T3622" s="7"/>
      <c r="U3622" s="7"/>
      <c r="V3622" s="7"/>
      <c r="W3622" s="7"/>
      <c r="X3622" s="7"/>
      <c r="Y3622" s="9" t="s">
        <v>4127</v>
      </c>
    </row>
    <row r="3623" spans="19:25">
      <c r="S3623" s="7"/>
      <c r="T3623" s="7"/>
      <c r="U3623" s="7"/>
      <c r="V3623" s="7"/>
      <c r="W3623" s="7"/>
      <c r="X3623" s="7"/>
      <c r="Y3623" s="9" t="s">
        <v>4128</v>
      </c>
    </row>
    <row r="3624" spans="19:25">
      <c r="S3624" s="7"/>
      <c r="T3624" s="7"/>
      <c r="U3624" s="7"/>
      <c r="V3624" s="7"/>
      <c r="W3624" s="7"/>
      <c r="X3624" s="7"/>
      <c r="Y3624" s="9" t="s">
        <v>4129</v>
      </c>
    </row>
    <row r="3625" spans="19:25">
      <c r="S3625" s="7"/>
      <c r="T3625" s="7"/>
      <c r="U3625" s="7"/>
      <c r="V3625" s="7"/>
      <c r="W3625" s="7"/>
      <c r="X3625" s="7"/>
      <c r="Y3625" s="9" t="s">
        <v>4130</v>
      </c>
    </row>
    <row r="3626" spans="19:25">
      <c r="S3626" s="7"/>
      <c r="T3626" s="7"/>
      <c r="U3626" s="7"/>
      <c r="V3626" s="7"/>
      <c r="W3626" s="7"/>
      <c r="X3626" s="7"/>
      <c r="Y3626" s="9" t="s">
        <v>4131</v>
      </c>
    </row>
    <row r="3627" spans="19:25">
      <c r="S3627" s="7"/>
      <c r="T3627" s="7"/>
      <c r="U3627" s="7"/>
      <c r="V3627" s="7"/>
      <c r="W3627" s="7"/>
      <c r="X3627" s="7"/>
      <c r="Y3627" s="9" t="s">
        <v>4132</v>
      </c>
    </row>
    <row r="3628" spans="19:25">
      <c r="S3628" s="7"/>
      <c r="T3628" s="7"/>
      <c r="U3628" s="7"/>
      <c r="V3628" s="7"/>
      <c r="W3628" s="7"/>
      <c r="X3628" s="7"/>
      <c r="Y3628" s="9" t="s">
        <v>4133</v>
      </c>
    </row>
    <row r="3629" spans="19:25">
      <c r="S3629" s="7"/>
      <c r="T3629" s="7"/>
      <c r="U3629" s="7"/>
      <c r="V3629" s="7"/>
      <c r="W3629" s="7"/>
      <c r="X3629" s="7"/>
      <c r="Y3629" s="9" t="s">
        <v>4134</v>
      </c>
    </row>
    <row r="3630" spans="19:25">
      <c r="S3630" s="7"/>
      <c r="T3630" s="7"/>
      <c r="U3630" s="7"/>
      <c r="V3630" s="7"/>
      <c r="W3630" s="7"/>
      <c r="X3630" s="7"/>
      <c r="Y3630" s="9" t="s">
        <v>4135</v>
      </c>
    </row>
    <row r="3631" spans="19:25">
      <c r="S3631" s="7"/>
      <c r="T3631" s="7"/>
      <c r="U3631" s="7"/>
      <c r="V3631" s="7"/>
      <c r="W3631" s="7"/>
      <c r="X3631" s="7"/>
      <c r="Y3631" s="9" t="s">
        <v>4136</v>
      </c>
    </row>
    <row r="3632" spans="19:25">
      <c r="S3632" s="7"/>
      <c r="T3632" s="7"/>
      <c r="U3632" s="7"/>
      <c r="V3632" s="7"/>
      <c r="W3632" s="7"/>
      <c r="X3632" s="7"/>
      <c r="Y3632" s="9" t="s">
        <v>4137</v>
      </c>
    </row>
    <row r="3633" spans="19:25">
      <c r="S3633" s="7"/>
      <c r="T3633" s="7"/>
      <c r="U3633" s="7"/>
      <c r="V3633" s="7"/>
      <c r="W3633" s="7"/>
      <c r="X3633" s="7"/>
      <c r="Y3633" s="9" t="s">
        <v>4138</v>
      </c>
    </row>
    <row r="3634" spans="19:25">
      <c r="S3634" s="7"/>
      <c r="T3634" s="7"/>
      <c r="U3634" s="7"/>
      <c r="V3634" s="7"/>
      <c r="W3634" s="7"/>
      <c r="X3634" s="7"/>
      <c r="Y3634" s="9" t="s">
        <v>4139</v>
      </c>
    </row>
    <row r="3635" spans="19:25">
      <c r="S3635" s="7"/>
      <c r="T3635" s="7"/>
      <c r="U3635" s="7"/>
      <c r="V3635" s="7"/>
      <c r="W3635" s="7"/>
      <c r="X3635" s="7"/>
      <c r="Y3635" s="9" t="s">
        <v>4140</v>
      </c>
    </row>
    <row r="3636" spans="19:25">
      <c r="S3636" s="7"/>
      <c r="T3636" s="7"/>
      <c r="U3636" s="7"/>
      <c r="V3636" s="7"/>
      <c r="W3636" s="7"/>
      <c r="X3636" s="7"/>
      <c r="Y3636" s="9" t="s">
        <v>4141</v>
      </c>
    </row>
    <row r="3637" spans="19:25">
      <c r="S3637" s="7"/>
      <c r="T3637" s="7"/>
      <c r="U3637" s="7"/>
      <c r="V3637" s="7"/>
      <c r="W3637" s="7"/>
      <c r="X3637" s="7"/>
      <c r="Y3637" s="9" t="s">
        <v>4142</v>
      </c>
    </row>
    <row r="3638" spans="19:25">
      <c r="S3638" s="7"/>
      <c r="T3638" s="7"/>
      <c r="U3638" s="7"/>
      <c r="V3638" s="7"/>
      <c r="W3638" s="7"/>
      <c r="X3638" s="7"/>
      <c r="Y3638" s="9" t="s">
        <v>4143</v>
      </c>
    </row>
    <row r="3639" spans="19:25">
      <c r="S3639" s="7"/>
      <c r="T3639" s="7"/>
      <c r="U3639" s="7"/>
      <c r="V3639" s="7"/>
      <c r="W3639" s="7"/>
      <c r="X3639" s="7"/>
      <c r="Y3639" s="9" t="s">
        <v>4144</v>
      </c>
    </row>
    <row r="3640" spans="19:25">
      <c r="S3640" s="7"/>
      <c r="T3640" s="7"/>
      <c r="U3640" s="7"/>
      <c r="V3640" s="7"/>
      <c r="W3640" s="7"/>
      <c r="X3640" s="7"/>
      <c r="Y3640" s="9" t="s">
        <v>4145</v>
      </c>
    </row>
    <row r="3641" spans="19:25">
      <c r="S3641" s="7"/>
      <c r="T3641" s="7"/>
      <c r="U3641" s="7"/>
      <c r="V3641" s="7"/>
      <c r="W3641" s="7"/>
      <c r="X3641" s="7"/>
      <c r="Y3641" s="9" t="s">
        <v>4146</v>
      </c>
    </row>
    <row r="3642" spans="19:25">
      <c r="S3642" s="7"/>
      <c r="T3642" s="7"/>
      <c r="U3642" s="7"/>
      <c r="V3642" s="7"/>
      <c r="W3642" s="7"/>
      <c r="X3642" s="7"/>
      <c r="Y3642" s="9" t="s">
        <v>4147</v>
      </c>
    </row>
    <row r="3643" spans="19:25">
      <c r="S3643" s="7"/>
      <c r="T3643" s="7"/>
      <c r="U3643" s="7"/>
      <c r="V3643" s="7"/>
      <c r="W3643" s="7"/>
      <c r="X3643" s="7"/>
      <c r="Y3643" s="9" t="s">
        <v>4148</v>
      </c>
    </row>
    <row r="3644" spans="19:25">
      <c r="S3644" s="7"/>
      <c r="T3644" s="7"/>
      <c r="U3644" s="7"/>
      <c r="V3644" s="7"/>
      <c r="W3644" s="7"/>
      <c r="X3644" s="7"/>
      <c r="Y3644" s="9" t="s">
        <v>4149</v>
      </c>
    </row>
    <row r="3645" spans="19:25">
      <c r="S3645" s="7"/>
      <c r="T3645" s="7"/>
      <c r="U3645" s="7"/>
      <c r="V3645" s="7"/>
      <c r="W3645" s="7"/>
      <c r="X3645" s="7"/>
      <c r="Y3645" s="9" t="s">
        <v>4150</v>
      </c>
    </row>
    <row r="3646" spans="19:25">
      <c r="S3646" s="7"/>
      <c r="T3646" s="7"/>
      <c r="U3646" s="7"/>
      <c r="V3646" s="7"/>
      <c r="W3646" s="7"/>
      <c r="X3646" s="7"/>
      <c r="Y3646" s="9" t="s">
        <v>4151</v>
      </c>
    </row>
    <row r="3647" spans="19:25">
      <c r="S3647" s="7"/>
      <c r="T3647" s="7"/>
      <c r="U3647" s="7"/>
      <c r="V3647" s="7"/>
      <c r="W3647" s="7"/>
      <c r="X3647" s="7"/>
      <c r="Y3647" s="9" t="s">
        <v>4152</v>
      </c>
    </row>
    <row r="3648" spans="19:25">
      <c r="S3648" s="7"/>
      <c r="T3648" s="7"/>
      <c r="U3648" s="7"/>
      <c r="V3648" s="7"/>
      <c r="W3648" s="7"/>
      <c r="X3648" s="7"/>
      <c r="Y3648" s="9" t="s">
        <v>4153</v>
      </c>
    </row>
    <row r="3649" spans="19:25">
      <c r="S3649" s="7"/>
      <c r="T3649" s="7"/>
      <c r="U3649" s="7"/>
      <c r="V3649" s="7"/>
      <c r="W3649" s="7"/>
      <c r="X3649" s="7"/>
      <c r="Y3649" s="9" t="s">
        <v>4154</v>
      </c>
    </row>
    <row r="3650" spans="19:25">
      <c r="S3650" s="7"/>
      <c r="T3650" s="7"/>
      <c r="U3650" s="7"/>
      <c r="V3650" s="7"/>
      <c r="W3650" s="7"/>
      <c r="X3650" s="7"/>
      <c r="Y3650" s="9" t="s">
        <v>4155</v>
      </c>
    </row>
    <row r="3651" spans="19:25">
      <c r="S3651" s="7"/>
      <c r="T3651" s="7"/>
      <c r="U3651" s="7"/>
      <c r="V3651" s="7"/>
      <c r="W3651" s="7"/>
      <c r="X3651" s="7"/>
      <c r="Y3651" s="9" t="s">
        <v>4156</v>
      </c>
    </row>
    <row r="3652" spans="19:25">
      <c r="S3652" s="7"/>
      <c r="T3652" s="7"/>
      <c r="U3652" s="7"/>
      <c r="V3652" s="7"/>
      <c r="W3652" s="7"/>
      <c r="X3652" s="7"/>
      <c r="Y3652" s="9" t="s">
        <v>4157</v>
      </c>
    </row>
    <row r="3653" spans="19:25">
      <c r="S3653" s="7"/>
      <c r="T3653" s="7"/>
      <c r="U3653" s="7"/>
      <c r="V3653" s="7"/>
      <c r="W3653" s="7"/>
      <c r="X3653" s="7"/>
      <c r="Y3653" s="9" t="s">
        <v>4158</v>
      </c>
    </row>
    <row r="3654" spans="19:25">
      <c r="S3654" s="7"/>
      <c r="T3654" s="7"/>
      <c r="U3654" s="7"/>
      <c r="V3654" s="7"/>
      <c r="W3654" s="7"/>
      <c r="X3654" s="7"/>
      <c r="Y3654" s="9" t="s">
        <v>4159</v>
      </c>
    </row>
    <row r="3655" spans="19:25">
      <c r="S3655" s="7"/>
      <c r="T3655" s="7"/>
      <c r="U3655" s="7"/>
      <c r="V3655" s="7"/>
      <c r="W3655" s="7"/>
      <c r="X3655" s="7"/>
      <c r="Y3655" s="9" t="s">
        <v>4160</v>
      </c>
    </row>
    <row r="3656" spans="19:25">
      <c r="S3656" s="7"/>
      <c r="T3656" s="7"/>
      <c r="U3656" s="7"/>
      <c r="V3656" s="7"/>
      <c r="W3656" s="7"/>
      <c r="X3656" s="7"/>
      <c r="Y3656" s="9" t="s">
        <v>4161</v>
      </c>
    </row>
    <row r="3657" spans="19:25">
      <c r="S3657" s="7"/>
      <c r="T3657" s="7"/>
      <c r="U3657" s="7"/>
      <c r="V3657" s="7"/>
      <c r="W3657" s="7"/>
      <c r="X3657" s="7"/>
      <c r="Y3657" s="9" t="s">
        <v>4162</v>
      </c>
    </row>
    <row r="3658" spans="19:25">
      <c r="S3658" s="7"/>
      <c r="T3658" s="7"/>
      <c r="U3658" s="7"/>
      <c r="V3658" s="7"/>
      <c r="W3658" s="7"/>
      <c r="X3658" s="7"/>
      <c r="Y3658" s="9" t="s">
        <v>4163</v>
      </c>
    </row>
    <row r="3659" spans="19:25">
      <c r="S3659" s="7"/>
      <c r="T3659" s="7"/>
      <c r="U3659" s="7"/>
      <c r="V3659" s="7"/>
      <c r="W3659" s="7"/>
      <c r="X3659" s="7"/>
      <c r="Y3659" s="9" t="s">
        <v>4164</v>
      </c>
    </row>
    <row r="3660" spans="19:25">
      <c r="S3660" s="7"/>
      <c r="T3660" s="7"/>
      <c r="U3660" s="7"/>
      <c r="V3660" s="7"/>
      <c r="W3660" s="7"/>
      <c r="X3660" s="7"/>
      <c r="Y3660" s="9" t="s">
        <v>4165</v>
      </c>
    </row>
    <row r="3661" spans="19:25">
      <c r="S3661" s="7"/>
      <c r="T3661" s="7"/>
      <c r="U3661" s="7"/>
      <c r="V3661" s="7"/>
      <c r="W3661" s="7"/>
      <c r="X3661" s="7"/>
      <c r="Y3661" s="9" t="s">
        <v>4166</v>
      </c>
    </row>
    <row r="3662" spans="19:25">
      <c r="S3662" s="7"/>
      <c r="T3662" s="7"/>
      <c r="U3662" s="7"/>
      <c r="V3662" s="7"/>
      <c r="W3662" s="7"/>
      <c r="X3662" s="7"/>
      <c r="Y3662" s="9" t="s">
        <v>4167</v>
      </c>
    </row>
    <row r="3663" spans="19:25">
      <c r="S3663" s="7"/>
      <c r="T3663" s="7"/>
      <c r="U3663" s="7"/>
      <c r="V3663" s="7"/>
      <c r="W3663" s="7"/>
      <c r="X3663" s="7"/>
      <c r="Y3663" s="9" t="s">
        <v>4168</v>
      </c>
    </row>
    <row r="3664" spans="19:25">
      <c r="S3664" s="7"/>
      <c r="T3664" s="7"/>
      <c r="U3664" s="7"/>
      <c r="V3664" s="7"/>
      <c r="W3664" s="7"/>
      <c r="X3664" s="7"/>
      <c r="Y3664" s="9" t="s">
        <v>4169</v>
      </c>
    </row>
    <row r="3665" spans="19:25">
      <c r="S3665" s="7"/>
      <c r="T3665" s="7"/>
      <c r="U3665" s="7"/>
      <c r="V3665" s="7"/>
      <c r="W3665" s="7"/>
      <c r="X3665" s="7"/>
      <c r="Y3665" s="9" t="s">
        <v>4170</v>
      </c>
    </row>
    <row r="3666" spans="19:25">
      <c r="S3666" s="7"/>
      <c r="T3666" s="7"/>
      <c r="U3666" s="7"/>
      <c r="V3666" s="7"/>
      <c r="W3666" s="7"/>
      <c r="X3666" s="7"/>
      <c r="Y3666" s="9" t="s">
        <v>4171</v>
      </c>
    </row>
    <row r="3667" spans="19:25">
      <c r="S3667" s="7"/>
      <c r="T3667" s="7"/>
      <c r="U3667" s="7"/>
      <c r="V3667" s="7"/>
      <c r="W3667" s="7"/>
      <c r="X3667" s="7"/>
      <c r="Y3667" s="9" t="s">
        <v>4172</v>
      </c>
    </row>
    <row r="3668" spans="19:25">
      <c r="S3668" s="7"/>
      <c r="T3668" s="7"/>
      <c r="U3668" s="7"/>
      <c r="V3668" s="7"/>
      <c r="W3668" s="7"/>
      <c r="X3668" s="7"/>
      <c r="Y3668" s="9" t="s">
        <v>4173</v>
      </c>
    </row>
    <row r="3669" spans="19:25">
      <c r="S3669" s="7"/>
      <c r="T3669" s="7"/>
      <c r="U3669" s="7"/>
      <c r="V3669" s="7"/>
      <c r="W3669" s="7"/>
      <c r="X3669" s="7"/>
      <c r="Y3669" s="9" t="s">
        <v>4174</v>
      </c>
    </row>
    <row r="3670" spans="19:25">
      <c r="S3670" s="7"/>
      <c r="T3670" s="7"/>
      <c r="U3670" s="7"/>
      <c r="V3670" s="7"/>
      <c r="W3670" s="7"/>
      <c r="X3670" s="7"/>
      <c r="Y3670" s="9" t="s">
        <v>4175</v>
      </c>
    </row>
    <row r="3671" spans="19:25">
      <c r="S3671" s="7"/>
      <c r="T3671" s="7"/>
      <c r="U3671" s="7"/>
      <c r="V3671" s="7"/>
      <c r="W3671" s="7"/>
      <c r="X3671" s="7"/>
      <c r="Y3671" s="9" t="s">
        <v>4176</v>
      </c>
    </row>
    <row r="3672" spans="19:25">
      <c r="S3672" s="7"/>
      <c r="T3672" s="7"/>
      <c r="U3672" s="7"/>
      <c r="V3672" s="7"/>
      <c r="W3672" s="7"/>
      <c r="X3672" s="7"/>
      <c r="Y3672" s="9" t="s">
        <v>4177</v>
      </c>
    </row>
    <row r="3673" spans="19:25">
      <c r="S3673" s="7"/>
      <c r="T3673" s="7"/>
      <c r="U3673" s="7"/>
      <c r="V3673" s="7"/>
      <c r="W3673" s="7"/>
      <c r="X3673" s="7"/>
      <c r="Y3673" s="9" t="s">
        <v>4178</v>
      </c>
    </row>
    <row r="3674" spans="19:25">
      <c r="S3674" s="7"/>
      <c r="T3674" s="7"/>
      <c r="U3674" s="7"/>
      <c r="V3674" s="7"/>
      <c r="W3674" s="7"/>
      <c r="X3674" s="7"/>
      <c r="Y3674" s="9" t="s">
        <v>4179</v>
      </c>
    </row>
    <row r="3675" spans="19:25">
      <c r="S3675" s="7"/>
      <c r="T3675" s="7"/>
      <c r="U3675" s="7"/>
      <c r="V3675" s="7"/>
      <c r="W3675" s="7"/>
      <c r="X3675" s="7"/>
      <c r="Y3675" s="9" t="s">
        <v>4180</v>
      </c>
    </row>
    <row r="3676" spans="19:25">
      <c r="S3676" s="7"/>
      <c r="T3676" s="7"/>
      <c r="U3676" s="7"/>
      <c r="V3676" s="7"/>
      <c r="W3676" s="7"/>
      <c r="X3676" s="7"/>
      <c r="Y3676" s="9" t="s">
        <v>4181</v>
      </c>
    </row>
    <row r="3677" spans="19:25">
      <c r="S3677" s="7"/>
      <c r="T3677" s="7"/>
      <c r="U3677" s="7"/>
      <c r="V3677" s="7"/>
      <c r="W3677" s="7"/>
      <c r="X3677" s="7"/>
      <c r="Y3677" s="9" t="s">
        <v>4182</v>
      </c>
    </row>
    <row r="3678" spans="19:25">
      <c r="S3678" s="7"/>
      <c r="T3678" s="7"/>
      <c r="U3678" s="7"/>
      <c r="V3678" s="7"/>
      <c r="W3678" s="7"/>
      <c r="X3678" s="7"/>
      <c r="Y3678" s="9" t="s">
        <v>4183</v>
      </c>
    </row>
    <row r="3679" spans="19:25">
      <c r="S3679" s="7"/>
      <c r="T3679" s="7"/>
      <c r="U3679" s="7"/>
      <c r="V3679" s="7"/>
      <c r="W3679" s="7"/>
      <c r="X3679" s="7"/>
      <c r="Y3679" s="9" t="s">
        <v>4184</v>
      </c>
    </row>
    <row r="3680" spans="19:25">
      <c r="S3680" s="7"/>
      <c r="T3680" s="7"/>
      <c r="U3680" s="7"/>
      <c r="V3680" s="7"/>
      <c r="W3680" s="7"/>
      <c r="X3680" s="7"/>
      <c r="Y3680" s="9" t="s">
        <v>4185</v>
      </c>
    </row>
    <row r="3681" spans="19:25">
      <c r="S3681" s="7"/>
      <c r="T3681" s="7"/>
      <c r="U3681" s="7"/>
      <c r="V3681" s="7"/>
      <c r="W3681" s="7"/>
      <c r="X3681" s="7"/>
      <c r="Y3681" s="9" t="s">
        <v>4186</v>
      </c>
    </row>
    <row r="3682" spans="19:25">
      <c r="S3682" s="7"/>
      <c r="T3682" s="7"/>
      <c r="U3682" s="7"/>
      <c r="V3682" s="7"/>
      <c r="W3682" s="7"/>
      <c r="X3682" s="7"/>
      <c r="Y3682" s="9" t="s">
        <v>4187</v>
      </c>
    </row>
    <row r="3683" spans="19:25">
      <c r="S3683" s="7"/>
      <c r="T3683" s="7"/>
      <c r="U3683" s="7"/>
      <c r="V3683" s="7"/>
      <c r="W3683" s="7"/>
      <c r="X3683" s="7"/>
      <c r="Y3683" s="9" t="s">
        <v>4188</v>
      </c>
    </row>
    <row r="3684" spans="19:25">
      <c r="S3684" s="7"/>
      <c r="T3684" s="7"/>
      <c r="U3684" s="7"/>
      <c r="V3684" s="7"/>
      <c r="W3684" s="7"/>
      <c r="X3684" s="7"/>
      <c r="Y3684" s="9" t="s">
        <v>4189</v>
      </c>
    </row>
    <row r="3685" spans="19:25">
      <c r="S3685" s="7"/>
      <c r="T3685" s="7"/>
      <c r="U3685" s="7"/>
      <c r="V3685" s="7"/>
      <c r="W3685" s="7"/>
      <c r="X3685" s="7"/>
      <c r="Y3685" s="9" t="s">
        <v>4190</v>
      </c>
    </row>
    <row r="3686" spans="19:25">
      <c r="S3686" s="7"/>
      <c r="T3686" s="7"/>
      <c r="U3686" s="7"/>
      <c r="V3686" s="7"/>
      <c r="W3686" s="7"/>
      <c r="X3686" s="7"/>
      <c r="Y3686" s="9" t="s">
        <v>4191</v>
      </c>
    </row>
    <row r="3687" spans="19:25">
      <c r="S3687" s="7"/>
      <c r="T3687" s="7"/>
      <c r="U3687" s="7"/>
      <c r="V3687" s="7"/>
      <c r="W3687" s="7"/>
      <c r="X3687" s="7"/>
      <c r="Y3687" s="9" t="s">
        <v>4192</v>
      </c>
    </row>
    <row r="3688" spans="19:25">
      <c r="S3688" s="7"/>
      <c r="T3688" s="7"/>
      <c r="U3688" s="7"/>
      <c r="V3688" s="7"/>
      <c r="W3688" s="7"/>
      <c r="X3688" s="7"/>
      <c r="Y3688" s="9" t="s">
        <v>4193</v>
      </c>
    </row>
    <row r="3689" spans="19:25">
      <c r="S3689" s="7"/>
      <c r="T3689" s="7"/>
      <c r="U3689" s="7"/>
      <c r="V3689" s="7"/>
      <c r="W3689" s="7"/>
      <c r="X3689" s="7"/>
      <c r="Y3689" s="9" t="s">
        <v>4194</v>
      </c>
    </row>
    <row r="3690" spans="19:25">
      <c r="S3690" s="7"/>
      <c r="T3690" s="7"/>
      <c r="U3690" s="7"/>
      <c r="V3690" s="7"/>
      <c r="W3690" s="7"/>
      <c r="X3690" s="7"/>
      <c r="Y3690" s="9" t="s">
        <v>4195</v>
      </c>
    </row>
    <row r="3691" spans="19:25">
      <c r="S3691" s="7"/>
      <c r="T3691" s="7"/>
      <c r="U3691" s="7"/>
      <c r="V3691" s="7"/>
      <c r="W3691" s="7"/>
      <c r="X3691" s="7"/>
      <c r="Y3691" s="9" t="s">
        <v>4196</v>
      </c>
    </row>
    <row r="3692" spans="19:25">
      <c r="S3692" s="7"/>
      <c r="T3692" s="7"/>
      <c r="U3692" s="7"/>
      <c r="V3692" s="7"/>
      <c r="W3692" s="7"/>
      <c r="X3692" s="7"/>
      <c r="Y3692" s="9" t="s">
        <v>4197</v>
      </c>
    </row>
    <row r="3693" spans="19:25">
      <c r="S3693" s="7"/>
      <c r="T3693" s="7"/>
      <c r="U3693" s="7"/>
      <c r="V3693" s="7"/>
      <c r="W3693" s="7"/>
      <c r="X3693" s="7"/>
      <c r="Y3693" s="9" t="s">
        <v>4198</v>
      </c>
    </row>
    <row r="3694" spans="19:25">
      <c r="S3694" s="7"/>
      <c r="T3694" s="7"/>
      <c r="U3694" s="7"/>
      <c r="V3694" s="7"/>
      <c r="W3694" s="7"/>
      <c r="X3694" s="7"/>
      <c r="Y3694" s="9" t="s">
        <v>4199</v>
      </c>
    </row>
    <row r="3695" spans="19:25">
      <c r="S3695" s="7"/>
      <c r="T3695" s="7"/>
      <c r="U3695" s="7"/>
      <c r="V3695" s="7"/>
      <c r="W3695" s="7"/>
      <c r="X3695" s="7"/>
      <c r="Y3695" s="9" t="s">
        <v>4200</v>
      </c>
    </row>
    <row r="3696" spans="19:25">
      <c r="S3696" s="7"/>
      <c r="T3696" s="7"/>
      <c r="U3696" s="7"/>
      <c r="V3696" s="7"/>
      <c r="W3696" s="7"/>
      <c r="X3696" s="7"/>
      <c r="Y3696" s="9" t="s">
        <v>4201</v>
      </c>
    </row>
    <row r="3697" spans="19:25">
      <c r="S3697" s="7"/>
      <c r="T3697" s="7"/>
      <c r="U3697" s="7"/>
      <c r="V3697" s="7"/>
      <c r="W3697" s="7"/>
      <c r="X3697" s="7"/>
      <c r="Y3697" s="9" t="s">
        <v>4202</v>
      </c>
    </row>
    <row r="3698" spans="19:25">
      <c r="S3698" s="7"/>
      <c r="T3698" s="7"/>
      <c r="U3698" s="7"/>
      <c r="V3698" s="7"/>
      <c r="W3698" s="7"/>
      <c r="X3698" s="7"/>
      <c r="Y3698" s="9" t="s">
        <v>4203</v>
      </c>
    </row>
    <row r="3699" spans="19:25">
      <c r="S3699" s="7"/>
      <c r="T3699" s="7"/>
      <c r="U3699" s="7"/>
      <c r="V3699" s="7"/>
      <c r="W3699" s="7"/>
      <c r="X3699" s="7"/>
      <c r="Y3699" s="9" t="s">
        <v>4204</v>
      </c>
    </row>
    <row r="3700" spans="19:25">
      <c r="S3700" s="7"/>
      <c r="T3700" s="7"/>
      <c r="U3700" s="7"/>
      <c r="V3700" s="7"/>
      <c r="W3700" s="7"/>
      <c r="X3700" s="7"/>
      <c r="Y3700" s="9" t="s">
        <v>4205</v>
      </c>
    </row>
    <row r="3701" spans="19:25">
      <c r="S3701" s="7"/>
      <c r="T3701" s="7"/>
      <c r="U3701" s="7"/>
      <c r="V3701" s="7"/>
      <c r="W3701" s="7"/>
      <c r="X3701" s="7"/>
      <c r="Y3701" s="9" t="s">
        <v>4206</v>
      </c>
    </row>
    <row r="3702" spans="19:25">
      <c r="S3702" s="7"/>
      <c r="T3702" s="7"/>
      <c r="U3702" s="7"/>
      <c r="V3702" s="7"/>
      <c r="W3702" s="7"/>
      <c r="X3702" s="7"/>
      <c r="Y3702" s="9" t="s">
        <v>4207</v>
      </c>
    </row>
    <row r="3703" spans="19:25">
      <c r="S3703" s="7"/>
      <c r="T3703" s="7"/>
      <c r="U3703" s="7"/>
      <c r="V3703" s="7"/>
      <c r="W3703" s="7"/>
      <c r="X3703" s="7"/>
      <c r="Y3703" s="9" t="s">
        <v>4208</v>
      </c>
    </row>
    <row r="3704" spans="19:25">
      <c r="S3704" s="7"/>
      <c r="T3704" s="7"/>
      <c r="U3704" s="7"/>
      <c r="V3704" s="7"/>
      <c r="W3704" s="7"/>
      <c r="X3704" s="7"/>
      <c r="Y3704" s="9" t="s">
        <v>4209</v>
      </c>
    </row>
    <row r="3705" spans="19:25">
      <c r="S3705" s="7"/>
      <c r="T3705" s="7"/>
      <c r="U3705" s="7"/>
      <c r="V3705" s="7"/>
      <c r="W3705" s="7"/>
      <c r="X3705" s="7"/>
      <c r="Y3705" s="9" t="s">
        <v>4210</v>
      </c>
    </row>
    <row r="3706" spans="19:25">
      <c r="S3706" s="7"/>
      <c r="T3706" s="7"/>
      <c r="U3706" s="7"/>
      <c r="V3706" s="7"/>
      <c r="W3706" s="7"/>
      <c r="X3706" s="7"/>
      <c r="Y3706" s="9" t="s">
        <v>4211</v>
      </c>
    </row>
    <row r="3707" spans="19:25">
      <c r="S3707" s="7"/>
      <c r="T3707" s="7"/>
      <c r="U3707" s="7"/>
      <c r="V3707" s="7"/>
      <c r="W3707" s="7"/>
      <c r="X3707" s="7"/>
      <c r="Y3707" s="9" t="s">
        <v>4212</v>
      </c>
    </row>
    <row r="3708" spans="19:25">
      <c r="S3708" s="7"/>
      <c r="T3708" s="7"/>
      <c r="U3708" s="7"/>
      <c r="V3708" s="7"/>
      <c r="W3708" s="7"/>
      <c r="X3708" s="7"/>
      <c r="Y3708" s="9" t="s">
        <v>4213</v>
      </c>
    </row>
    <row r="3709" spans="19:25">
      <c r="S3709" s="7"/>
      <c r="T3709" s="7"/>
      <c r="U3709" s="7"/>
      <c r="V3709" s="7"/>
      <c r="W3709" s="7"/>
      <c r="X3709" s="7"/>
      <c r="Y3709" s="9" t="s">
        <v>4214</v>
      </c>
    </row>
    <row r="3710" spans="19:25">
      <c r="S3710" s="7"/>
      <c r="T3710" s="7"/>
      <c r="U3710" s="7"/>
      <c r="V3710" s="7"/>
      <c r="W3710" s="7"/>
      <c r="X3710" s="7"/>
      <c r="Y3710" s="9" t="s">
        <v>4215</v>
      </c>
    </row>
    <row r="3711" spans="19:25">
      <c r="S3711" s="7"/>
      <c r="T3711" s="7"/>
      <c r="U3711" s="7"/>
      <c r="V3711" s="7"/>
      <c r="W3711" s="7"/>
      <c r="X3711" s="7"/>
      <c r="Y3711" s="9" t="s">
        <v>4216</v>
      </c>
    </row>
    <row r="3712" spans="19:25">
      <c r="S3712" s="7"/>
      <c r="T3712" s="7"/>
      <c r="U3712" s="7"/>
      <c r="V3712" s="7"/>
      <c r="W3712" s="7"/>
      <c r="X3712" s="7"/>
      <c r="Y3712" s="9" t="s">
        <v>4217</v>
      </c>
    </row>
    <row r="3713" spans="19:25">
      <c r="S3713" s="7"/>
      <c r="T3713" s="7"/>
      <c r="U3713" s="7"/>
      <c r="V3713" s="7"/>
      <c r="W3713" s="7"/>
      <c r="X3713" s="7"/>
      <c r="Y3713" s="9" t="s">
        <v>4218</v>
      </c>
    </row>
    <row r="3714" spans="19:25">
      <c r="S3714" s="7"/>
      <c r="T3714" s="7"/>
      <c r="U3714" s="7"/>
      <c r="V3714" s="7"/>
      <c r="W3714" s="7"/>
      <c r="X3714" s="7"/>
      <c r="Y3714" s="9" t="s">
        <v>4219</v>
      </c>
    </row>
    <row r="3715" spans="19:25">
      <c r="S3715" s="7"/>
      <c r="T3715" s="7"/>
      <c r="U3715" s="7"/>
      <c r="V3715" s="7"/>
      <c r="W3715" s="7"/>
      <c r="X3715" s="7"/>
      <c r="Y3715" s="9" t="s">
        <v>4220</v>
      </c>
    </row>
    <row r="3716" spans="19:25">
      <c r="S3716" s="7"/>
      <c r="T3716" s="7"/>
      <c r="U3716" s="7"/>
      <c r="V3716" s="7"/>
      <c r="W3716" s="7"/>
      <c r="X3716" s="7"/>
      <c r="Y3716" s="9" t="s">
        <v>4221</v>
      </c>
    </row>
    <row r="3717" spans="19:25">
      <c r="S3717" s="7"/>
      <c r="T3717" s="7"/>
      <c r="U3717" s="7"/>
      <c r="V3717" s="7"/>
      <c r="W3717" s="7"/>
      <c r="X3717" s="7"/>
      <c r="Y3717" s="9" t="s">
        <v>4222</v>
      </c>
    </row>
    <row r="3718" spans="19:25">
      <c r="S3718" s="7"/>
      <c r="T3718" s="7"/>
      <c r="U3718" s="7"/>
      <c r="V3718" s="7"/>
      <c r="W3718" s="7"/>
      <c r="X3718" s="7"/>
      <c r="Y3718" s="9" t="s">
        <v>4223</v>
      </c>
    </row>
    <row r="3719" spans="19:25">
      <c r="S3719" s="7"/>
      <c r="T3719" s="7"/>
      <c r="U3719" s="7"/>
      <c r="V3719" s="7"/>
      <c r="W3719" s="7"/>
      <c r="X3719" s="7"/>
      <c r="Y3719" s="9" t="s">
        <v>4224</v>
      </c>
    </row>
    <row r="3720" spans="19:25">
      <c r="S3720" s="7"/>
      <c r="T3720" s="7"/>
      <c r="U3720" s="7"/>
      <c r="V3720" s="7"/>
      <c r="W3720" s="7"/>
      <c r="X3720" s="7"/>
      <c r="Y3720" s="9" t="s">
        <v>4225</v>
      </c>
    </row>
    <row r="3721" spans="19:25">
      <c r="S3721" s="7"/>
      <c r="T3721" s="7"/>
      <c r="U3721" s="7"/>
      <c r="V3721" s="7"/>
      <c r="W3721" s="7"/>
      <c r="X3721" s="7"/>
      <c r="Y3721" s="9" t="s">
        <v>4226</v>
      </c>
    </row>
    <row r="3722" spans="19:25">
      <c r="S3722" s="7"/>
      <c r="T3722" s="7"/>
      <c r="U3722" s="7"/>
      <c r="V3722" s="7"/>
      <c r="W3722" s="7"/>
      <c r="X3722" s="7"/>
      <c r="Y3722" s="9" t="s">
        <v>4227</v>
      </c>
    </row>
    <row r="3723" spans="19:25">
      <c r="S3723" s="7"/>
      <c r="T3723" s="7"/>
      <c r="U3723" s="7"/>
      <c r="V3723" s="7"/>
      <c r="W3723" s="7"/>
      <c r="X3723" s="7"/>
      <c r="Y3723" s="9" t="s">
        <v>4228</v>
      </c>
    </row>
    <row r="3724" spans="19:25">
      <c r="S3724" s="7"/>
      <c r="T3724" s="7"/>
      <c r="U3724" s="7"/>
      <c r="V3724" s="7"/>
      <c r="W3724" s="7"/>
      <c r="X3724" s="7"/>
      <c r="Y3724" s="9" t="s">
        <v>4229</v>
      </c>
    </row>
    <row r="3725" spans="19:25">
      <c r="S3725" s="7"/>
      <c r="T3725" s="7"/>
      <c r="U3725" s="7"/>
      <c r="V3725" s="7"/>
      <c r="W3725" s="7"/>
      <c r="X3725" s="7"/>
      <c r="Y3725" s="9" t="s">
        <v>4230</v>
      </c>
    </row>
    <row r="3726" spans="19:25">
      <c r="S3726" s="7"/>
      <c r="T3726" s="7"/>
      <c r="U3726" s="7"/>
      <c r="V3726" s="7"/>
      <c r="W3726" s="7"/>
      <c r="X3726" s="7"/>
      <c r="Y3726" s="9" t="s">
        <v>4231</v>
      </c>
    </row>
    <row r="3727" spans="19:25">
      <c r="S3727" s="7"/>
      <c r="T3727" s="7"/>
      <c r="U3727" s="7"/>
      <c r="V3727" s="7"/>
      <c r="W3727" s="7"/>
      <c r="X3727" s="7"/>
      <c r="Y3727" s="9" t="s">
        <v>4232</v>
      </c>
    </row>
    <row r="3728" spans="19:25">
      <c r="S3728" s="7"/>
      <c r="T3728" s="7"/>
      <c r="U3728" s="7"/>
      <c r="V3728" s="7"/>
      <c r="W3728" s="7"/>
      <c r="X3728" s="7"/>
      <c r="Y3728" s="9" t="s">
        <v>4233</v>
      </c>
    </row>
    <row r="3729" spans="19:25">
      <c r="S3729" s="7"/>
      <c r="T3729" s="7"/>
      <c r="U3729" s="7"/>
      <c r="V3729" s="7"/>
      <c r="W3729" s="7"/>
      <c r="X3729" s="7"/>
      <c r="Y3729" s="9" t="s">
        <v>4234</v>
      </c>
    </row>
    <row r="3730" spans="19:25">
      <c r="S3730" s="7"/>
      <c r="T3730" s="7"/>
      <c r="U3730" s="7"/>
      <c r="V3730" s="7"/>
      <c r="W3730" s="7"/>
      <c r="X3730" s="7"/>
      <c r="Y3730" s="9" t="s">
        <v>4235</v>
      </c>
    </row>
    <row r="3731" spans="19:25">
      <c r="S3731" s="7"/>
      <c r="T3731" s="7"/>
      <c r="U3731" s="7"/>
      <c r="V3731" s="7"/>
      <c r="W3731" s="7"/>
      <c r="X3731" s="7"/>
      <c r="Y3731" s="9" t="s">
        <v>4236</v>
      </c>
    </row>
    <row r="3732" spans="19:25">
      <c r="S3732" s="7"/>
      <c r="T3732" s="7"/>
      <c r="U3732" s="7"/>
      <c r="V3732" s="7"/>
      <c r="W3732" s="7"/>
      <c r="X3732" s="7"/>
      <c r="Y3732" s="9" t="s">
        <v>4237</v>
      </c>
    </row>
    <row r="3733" spans="19:25">
      <c r="S3733" s="7"/>
      <c r="T3733" s="7"/>
      <c r="U3733" s="7"/>
      <c r="V3733" s="7"/>
      <c r="W3733" s="7"/>
      <c r="X3733" s="7"/>
      <c r="Y3733" s="9" t="s">
        <v>4238</v>
      </c>
    </row>
    <row r="3734" spans="19:25">
      <c r="S3734" s="7"/>
      <c r="T3734" s="7"/>
      <c r="U3734" s="7"/>
      <c r="V3734" s="7"/>
      <c r="W3734" s="7"/>
      <c r="X3734" s="7"/>
      <c r="Y3734" s="9" t="s">
        <v>4239</v>
      </c>
    </row>
    <row r="3735" spans="19:25">
      <c r="S3735" s="7"/>
      <c r="T3735" s="7"/>
      <c r="U3735" s="7"/>
      <c r="V3735" s="7"/>
      <c r="W3735" s="7"/>
      <c r="X3735" s="7"/>
      <c r="Y3735" s="9" t="s">
        <v>4240</v>
      </c>
    </row>
    <row r="3736" spans="19:25">
      <c r="S3736" s="7"/>
      <c r="T3736" s="7"/>
      <c r="U3736" s="7"/>
      <c r="V3736" s="7"/>
      <c r="W3736" s="7"/>
      <c r="X3736" s="7"/>
      <c r="Y3736" s="9" t="s">
        <v>4241</v>
      </c>
    </row>
    <row r="3737" spans="19:25">
      <c r="S3737" s="7"/>
      <c r="T3737" s="7"/>
      <c r="U3737" s="7"/>
      <c r="V3737" s="7"/>
      <c r="W3737" s="7"/>
      <c r="X3737" s="7"/>
      <c r="Y3737" s="9" t="s">
        <v>4242</v>
      </c>
    </row>
    <row r="3738" spans="19:25">
      <c r="S3738" s="7"/>
      <c r="T3738" s="7"/>
      <c r="U3738" s="7"/>
      <c r="V3738" s="7"/>
      <c r="W3738" s="7"/>
      <c r="X3738" s="7"/>
      <c r="Y3738" s="9" t="s">
        <v>4243</v>
      </c>
    </row>
    <row r="3739" spans="19:25">
      <c r="S3739" s="7"/>
      <c r="T3739" s="7"/>
      <c r="U3739" s="7"/>
      <c r="V3739" s="7"/>
      <c r="W3739" s="7"/>
      <c r="X3739" s="7"/>
      <c r="Y3739" s="9" t="s">
        <v>4244</v>
      </c>
    </row>
    <row r="3740" spans="19:25">
      <c r="S3740" s="7"/>
      <c r="T3740" s="7"/>
      <c r="U3740" s="7"/>
      <c r="V3740" s="7"/>
      <c r="W3740" s="7"/>
      <c r="X3740" s="7"/>
      <c r="Y3740" s="9" t="s">
        <v>4245</v>
      </c>
    </row>
    <row r="3741" spans="19:25">
      <c r="S3741" s="7"/>
      <c r="T3741" s="7"/>
      <c r="U3741" s="7"/>
      <c r="V3741" s="7"/>
      <c r="W3741" s="7"/>
      <c r="X3741" s="7"/>
      <c r="Y3741" s="9" t="s">
        <v>4246</v>
      </c>
    </row>
    <row r="3742" spans="19:25">
      <c r="S3742" s="7"/>
      <c r="T3742" s="7"/>
      <c r="U3742" s="7"/>
      <c r="V3742" s="7"/>
      <c r="W3742" s="7"/>
      <c r="X3742" s="7"/>
      <c r="Y3742" s="9" t="s">
        <v>4247</v>
      </c>
    </row>
    <row r="3743" spans="19:25">
      <c r="S3743" s="7"/>
      <c r="T3743" s="7"/>
      <c r="U3743" s="7"/>
      <c r="V3743" s="7"/>
      <c r="W3743" s="7"/>
      <c r="X3743" s="7"/>
      <c r="Y3743" s="9" t="s">
        <v>4248</v>
      </c>
    </row>
    <row r="3744" spans="19:25">
      <c r="S3744" s="7"/>
      <c r="T3744" s="7"/>
      <c r="U3744" s="7"/>
      <c r="V3744" s="7"/>
      <c r="W3744" s="7"/>
      <c r="X3744" s="7"/>
      <c r="Y3744" s="9" t="s">
        <v>4249</v>
      </c>
    </row>
    <row r="3745" spans="19:25">
      <c r="S3745" s="7"/>
      <c r="T3745" s="7"/>
      <c r="U3745" s="7"/>
      <c r="V3745" s="7"/>
      <c r="W3745" s="7"/>
      <c r="X3745" s="7"/>
      <c r="Y3745" s="9" t="s">
        <v>4250</v>
      </c>
    </row>
    <row r="3746" spans="19:25">
      <c r="S3746" s="7"/>
      <c r="T3746" s="7"/>
      <c r="U3746" s="7"/>
      <c r="V3746" s="7"/>
      <c r="W3746" s="7"/>
      <c r="X3746" s="7"/>
      <c r="Y3746" s="9" t="s">
        <v>4251</v>
      </c>
    </row>
    <row r="3747" spans="19:25">
      <c r="S3747" s="7"/>
      <c r="T3747" s="7"/>
      <c r="U3747" s="7"/>
      <c r="V3747" s="7"/>
      <c r="W3747" s="7"/>
      <c r="X3747" s="7"/>
      <c r="Y3747" s="9" t="s">
        <v>4252</v>
      </c>
    </row>
    <row r="3748" spans="19:25">
      <c r="S3748" s="7"/>
      <c r="T3748" s="7"/>
      <c r="U3748" s="7"/>
      <c r="V3748" s="7"/>
      <c r="W3748" s="7"/>
      <c r="X3748" s="7"/>
      <c r="Y3748" s="9" t="s">
        <v>4253</v>
      </c>
    </row>
    <row r="3749" spans="19:25">
      <c r="S3749" s="7"/>
      <c r="T3749" s="7"/>
      <c r="U3749" s="7"/>
      <c r="V3749" s="7"/>
      <c r="W3749" s="7"/>
      <c r="X3749" s="7"/>
      <c r="Y3749" s="9" t="s">
        <v>4254</v>
      </c>
    </row>
    <row r="3750" spans="19:25">
      <c r="S3750" s="7"/>
      <c r="T3750" s="7"/>
      <c r="U3750" s="7"/>
      <c r="V3750" s="7"/>
      <c r="W3750" s="7"/>
      <c r="X3750" s="7"/>
      <c r="Y3750" s="9" t="s">
        <v>4255</v>
      </c>
    </row>
    <row r="3751" spans="19:25">
      <c r="S3751" s="7"/>
      <c r="T3751" s="7"/>
      <c r="U3751" s="7"/>
      <c r="V3751" s="7"/>
      <c r="W3751" s="7"/>
      <c r="X3751" s="7"/>
      <c r="Y3751" s="9" t="s">
        <v>4256</v>
      </c>
    </row>
    <row r="3752" spans="19:25">
      <c r="S3752" s="7"/>
      <c r="T3752" s="7"/>
      <c r="U3752" s="7"/>
      <c r="V3752" s="7"/>
      <c r="W3752" s="7"/>
      <c r="X3752" s="7"/>
      <c r="Y3752" s="9" t="s">
        <v>4257</v>
      </c>
    </row>
    <row r="3753" spans="19:25">
      <c r="S3753" s="7"/>
      <c r="T3753" s="7"/>
      <c r="U3753" s="7"/>
      <c r="V3753" s="7"/>
      <c r="W3753" s="7"/>
      <c r="X3753" s="7"/>
      <c r="Y3753" s="9" t="s">
        <v>4258</v>
      </c>
    </row>
    <row r="3754" spans="19:25">
      <c r="S3754" s="7"/>
      <c r="T3754" s="7"/>
      <c r="U3754" s="7"/>
      <c r="V3754" s="7"/>
      <c r="W3754" s="7"/>
      <c r="X3754" s="7"/>
      <c r="Y3754" s="9" t="s">
        <v>4259</v>
      </c>
    </row>
    <row r="3755" spans="19:25">
      <c r="S3755" s="7"/>
      <c r="T3755" s="7"/>
      <c r="U3755" s="7"/>
      <c r="V3755" s="7"/>
      <c r="W3755" s="7"/>
      <c r="X3755" s="7"/>
      <c r="Y3755" s="9" t="s">
        <v>4260</v>
      </c>
    </row>
    <row r="3756" spans="19:25">
      <c r="S3756" s="7"/>
      <c r="T3756" s="7"/>
      <c r="U3756" s="7"/>
      <c r="V3756" s="7"/>
      <c r="W3756" s="7"/>
      <c r="X3756" s="7"/>
      <c r="Y3756" s="9" t="s">
        <v>4261</v>
      </c>
    </row>
    <row r="3757" spans="19:25">
      <c r="S3757" s="7"/>
      <c r="T3757" s="7"/>
      <c r="U3757" s="7"/>
      <c r="V3757" s="7"/>
      <c r="W3757" s="7"/>
      <c r="X3757" s="7"/>
      <c r="Y3757" s="9" t="s">
        <v>4262</v>
      </c>
    </row>
    <row r="3758" spans="19:25">
      <c r="S3758" s="7"/>
      <c r="T3758" s="7"/>
      <c r="U3758" s="7"/>
      <c r="V3758" s="7"/>
      <c r="W3758" s="7"/>
      <c r="X3758" s="7"/>
      <c r="Y3758" s="9" t="s">
        <v>4263</v>
      </c>
    </row>
    <row r="3759" spans="19:25">
      <c r="S3759" s="7"/>
      <c r="T3759" s="7"/>
      <c r="U3759" s="7"/>
      <c r="V3759" s="7"/>
      <c r="W3759" s="7"/>
      <c r="X3759" s="7"/>
      <c r="Y3759" s="9" t="s">
        <v>4264</v>
      </c>
    </row>
    <row r="3760" spans="19:25">
      <c r="S3760" s="7"/>
      <c r="T3760" s="7"/>
      <c r="U3760" s="7"/>
      <c r="V3760" s="7"/>
      <c r="W3760" s="7"/>
      <c r="X3760" s="7"/>
      <c r="Y3760" s="9" t="s">
        <v>4265</v>
      </c>
    </row>
    <row r="3761" spans="19:25">
      <c r="S3761" s="7"/>
      <c r="T3761" s="7"/>
      <c r="U3761" s="7"/>
      <c r="V3761" s="7"/>
      <c r="W3761" s="7"/>
      <c r="X3761" s="7"/>
      <c r="Y3761" s="9" t="s">
        <v>4266</v>
      </c>
    </row>
    <row r="3762" spans="19:25">
      <c r="S3762" s="7"/>
      <c r="T3762" s="7"/>
      <c r="U3762" s="7"/>
      <c r="V3762" s="7"/>
      <c r="W3762" s="7"/>
      <c r="X3762" s="7"/>
      <c r="Y3762" s="9" t="s">
        <v>4267</v>
      </c>
    </row>
    <row r="3763" spans="19:25">
      <c r="S3763" s="7"/>
      <c r="T3763" s="7"/>
      <c r="U3763" s="7"/>
      <c r="V3763" s="7"/>
      <c r="W3763" s="7"/>
      <c r="X3763" s="7"/>
      <c r="Y3763" s="9" t="s">
        <v>4268</v>
      </c>
    </row>
    <row r="3764" spans="19:25">
      <c r="S3764" s="7"/>
      <c r="T3764" s="7"/>
      <c r="U3764" s="7"/>
      <c r="V3764" s="7"/>
      <c r="W3764" s="7"/>
      <c r="X3764" s="7"/>
      <c r="Y3764" s="9" t="s">
        <v>4269</v>
      </c>
    </row>
    <row r="3765" spans="19:25">
      <c r="S3765" s="7"/>
      <c r="T3765" s="7"/>
      <c r="U3765" s="7"/>
      <c r="V3765" s="7"/>
      <c r="W3765" s="7"/>
      <c r="X3765" s="7"/>
      <c r="Y3765" s="9" t="s">
        <v>4270</v>
      </c>
    </row>
    <row r="3766" spans="19:25">
      <c r="S3766" s="7"/>
      <c r="T3766" s="7"/>
      <c r="U3766" s="7"/>
      <c r="V3766" s="7"/>
      <c r="W3766" s="7"/>
      <c r="X3766" s="7"/>
      <c r="Y3766" s="9" t="s">
        <v>4271</v>
      </c>
    </row>
    <row r="3767" spans="19:25">
      <c r="S3767" s="7"/>
      <c r="T3767" s="7"/>
      <c r="U3767" s="7"/>
      <c r="V3767" s="7"/>
      <c r="W3767" s="7"/>
      <c r="X3767" s="7"/>
      <c r="Y3767" s="9" t="s">
        <v>4272</v>
      </c>
    </row>
    <row r="3768" spans="19:25">
      <c r="S3768" s="7"/>
      <c r="T3768" s="7"/>
      <c r="U3768" s="7"/>
      <c r="V3768" s="7"/>
      <c r="W3768" s="7"/>
      <c r="X3768" s="7"/>
      <c r="Y3768" s="9" t="s">
        <v>4273</v>
      </c>
    </row>
    <row r="3769" spans="19:25">
      <c r="S3769" s="7"/>
      <c r="T3769" s="7"/>
      <c r="U3769" s="7"/>
      <c r="V3769" s="7"/>
      <c r="W3769" s="7"/>
      <c r="X3769" s="7"/>
      <c r="Y3769" s="9" t="s">
        <v>4274</v>
      </c>
    </row>
    <row r="3770" spans="19:25">
      <c r="S3770" s="7"/>
      <c r="T3770" s="7"/>
      <c r="U3770" s="7"/>
      <c r="V3770" s="7"/>
      <c r="W3770" s="7"/>
      <c r="X3770" s="7"/>
      <c r="Y3770" s="9" t="s">
        <v>4275</v>
      </c>
    </row>
    <row r="3771" spans="19:25">
      <c r="S3771" s="7"/>
      <c r="T3771" s="7"/>
      <c r="U3771" s="7"/>
      <c r="V3771" s="7"/>
      <c r="W3771" s="7"/>
      <c r="X3771" s="7"/>
      <c r="Y3771" s="9" t="s">
        <v>4276</v>
      </c>
    </row>
    <row r="3772" spans="19:25">
      <c r="S3772" s="7"/>
      <c r="T3772" s="7"/>
      <c r="U3772" s="7"/>
      <c r="V3772" s="7"/>
      <c r="W3772" s="7"/>
      <c r="X3772" s="7"/>
      <c r="Y3772" s="9" t="s">
        <v>4277</v>
      </c>
    </row>
    <row r="3773" spans="19:25">
      <c r="S3773" s="7"/>
      <c r="T3773" s="7"/>
      <c r="U3773" s="7"/>
      <c r="V3773" s="7"/>
      <c r="W3773" s="7"/>
      <c r="X3773" s="7"/>
      <c r="Y3773" s="9" t="s">
        <v>4278</v>
      </c>
    </row>
    <row r="3774" spans="19:25">
      <c r="S3774" s="7"/>
      <c r="T3774" s="7"/>
      <c r="U3774" s="7"/>
      <c r="V3774" s="7"/>
      <c r="W3774" s="7"/>
      <c r="X3774" s="7"/>
      <c r="Y3774" s="9" t="s">
        <v>4279</v>
      </c>
    </row>
    <row r="3775" spans="19:25">
      <c r="S3775" s="7"/>
      <c r="T3775" s="7"/>
      <c r="U3775" s="7"/>
      <c r="V3775" s="7"/>
      <c r="W3775" s="7"/>
      <c r="X3775" s="7"/>
      <c r="Y3775" s="9" t="s">
        <v>4280</v>
      </c>
    </row>
    <row r="3776" spans="19:25">
      <c r="S3776" s="7"/>
      <c r="T3776" s="7"/>
      <c r="U3776" s="7"/>
      <c r="V3776" s="7"/>
      <c r="W3776" s="7"/>
      <c r="X3776" s="7"/>
      <c r="Y3776" s="9" t="s">
        <v>4281</v>
      </c>
    </row>
    <row r="3777" spans="19:25">
      <c r="S3777" s="7"/>
      <c r="T3777" s="7"/>
      <c r="U3777" s="7"/>
      <c r="V3777" s="7"/>
      <c r="W3777" s="7"/>
      <c r="X3777" s="7"/>
      <c r="Y3777" s="9" t="s">
        <v>4282</v>
      </c>
    </row>
    <row r="3778" spans="19:25">
      <c r="S3778" s="7"/>
      <c r="T3778" s="7"/>
      <c r="U3778" s="7"/>
      <c r="V3778" s="7"/>
      <c r="W3778" s="7"/>
      <c r="X3778" s="7"/>
      <c r="Y3778" s="9" t="s">
        <v>4283</v>
      </c>
    </row>
    <row r="3779" spans="19:25">
      <c r="S3779" s="7"/>
      <c r="T3779" s="7"/>
      <c r="U3779" s="7"/>
      <c r="V3779" s="7"/>
      <c r="W3779" s="7"/>
      <c r="X3779" s="7"/>
      <c r="Y3779" s="9" t="s">
        <v>4284</v>
      </c>
    </row>
    <row r="3780" spans="19:25">
      <c r="S3780" s="7"/>
      <c r="T3780" s="7"/>
      <c r="U3780" s="7"/>
      <c r="V3780" s="7"/>
      <c r="W3780" s="7"/>
      <c r="X3780" s="7"/>
      <c r="Y3780" s="9" t="s">
        <v>4285</v>
      </c>
    </row>
    <row r="3781" spans="19:25">
      <c r="S3781" s="7"/>
      <c r="T3781" s="7"/>
      <c r="U3781" s="7"/>
      <c r="V3781" s="7"/>
      <c r="W3781" s="7"/>
      <c r="X3781" s="7"/>
      <c r="Y3781" s="9" t="s">
        <v>4286</v>
      </c>
    </row>
    <row r="3782" spans="19:25">
      <c r="S3782" s="7"/>
      <c r="T3782" s="7"/>
      <c r="U3782" s="7"/>
      <c r="V3782" s="7"/>
      <c r="W3782" s="7"/>
      <c r="X3782" s="7"/>
      <c r="Y3782" s="9" t="s">
        <v>4287</v>
      </c>
    </row>
    <row r="3783" spans="19:25">
      <c r="S3783" s="7"/>
      <c r="T3783" s="7"/>
      <c r="U3783" s="7"/>
      <c r="V3783" s="7"/>
      <c r="W3783" s="7"/>
      <c r="X3783" s="7"/>
      <c r="Y3783" s="9" t="s">
        <v>4288</v>
      </c>
    </row>
    <row r="3784" spans="19:25">
      <c r="S3784" s="7"/>
      <c r="T3784" s="7"/>
      <c r="U3784" s="7"/>
      <c r="V3784" s="7"/>
      <c r="W3784" s="7"/>
      <c r="X3784" s="7"/>
      <c r="Y3784" s="9" t="s">
        <v>4289</v>
      </c>
    </row>
    <row r="3785" spans="19:25">
      <c r="S3785" s="7"/>
      <c r="T3785" s="7"/>
      <c r="U3785" s="7"/>
      <c r="V3785" s="7"/>
      <c r="W3785" s="7"/>
      <c r="X3785" s="7"/>
      <c r="Y3785" s="9" t="s">
        <v>4290</v>
      </c>
    </row>
    <row r="3786" spans="19:25">
      <c r="S3786" s="7"/>
      <c r="T3786" s="7"/>
      <c r="U3786" s="7"/>
      <c r="V3786" s="7"/>
      <c r="W3786" s="7"/>
      <c r="X3786" s="7"/>
      <c r="Y3786" s="9" t="s">
        <v>4291</v>
      </c>
    </row>
    <row r="3787" spans="19:25">
      <c r="S3787" s="7"/>
      <c r="T3787" s="7"/>
      <c r="U3787" s="7"/>
      <c r="V3787" s="7"/>
      <c r="W3787" s="7"/>
      <c r="X3787" s="7"/>
      <c r="Y3787" s="9" t="s">
        <v>4292</v>
      </c>
    </row>
    <row r="3788" spans="19:25">
      <c r="S3788" s="7"/>
      <c r="T3788" s="7"/>
      <c r="U3788" s="7"/>
      <c r="V3788" s="7"/>
      <c r="W3788" s="7"/>
      <c r="X3788" s="7"/>
      <c r="Y3788" s="9" t="s">
        <v>4293</v>
      </c>
    </row>
    <row r="3789" spans="19:25">
      <c r="S3789" s="7"/>
      <c r="T3789" s="7"/>
      <c r="U3789" s="7"/>
      <c r="V3789" s="7"/>
      <c r="W3789" s="7"/>
      <c r="X3789" s="7"/>
      <c r="Y3789" s="9" t="s">
        <v>4294</v>
      </c>
    </row>
    <row r="3790" spans="19:25">
      <c r="S3790" s="7"/>
      <c r="T3790" s="7"/>
      <c r="U3790" s="7"/>
      <c r="V3790" s="7"/>
      <c r="W3790" s="7"/>
      <c r="X3790" s="7"/>
      <c r="Y3790" s="9" t="s">
        <v>4295</v>
      </c>
    </row>
    <row r="3791" spans="19:25">
      <c r="S3791" s="7"/>
      <c r="T3791" s="7"/>
      <c r="U3791" s="7"/>
      <c r="V3791" s="7"/>
      <c r="W3791" s="7"/>
      <c r="X3791" s="7"/>
      <c r="Y3791" s="9" t="s">
        <v>4296</v>
      </c>
    </row>
    <row r="3792" spans="19:25">
      <c r="S3792" s="7"/>
      <c r="T3792" s="7"/>
      <c r="U3792" s="7"/>
      <c r="V3792" s="7"/>
      <c r="W3792" s="7"/>
      <c r="X3792" s="7"/>
      <c r="Y3792" s="9" t="s">
        <v>4297</v>
      </c>
    </row>
    <row r="3793" spans="19:25">
      <c r="S3793" s="7"/>
      <c r="T3793" s="7"/>
      <c r="U3793" s="7"/>
      <c r="V3793" s="7"/>
      <c r="W3793" s="7"/>
      <c r="X3793" s="7"/>
      <c r="Y3793" s="9" t="s">
        <v>4298</v>
      </c>
    </row>
    <row r="3794" spans="19:25">
      <c r="S3794" s="7"/>
      <c r="T3794" s="7"/>
      <c r="U3794" s="7"/>
      <c r="V3794" s="7"/>
      <c r="W3794" s="7"/>
      <c r="X3794" s="7"/>
      <c r="Y3794" s="9" t="s">
        <v>4299</v>
      </c>
    </row>
    <row r="3795" spans="19:25">
      <c r="S3795" s="7"/>
      <c r="T3795" s="7"/>
      <c r="U3795" s="7"/>
      <c r="V3795" s="7"/>
      <c r="W3795" s="7"/>
      <c r="X3795" s="7"/>
      <c r="Y3795" s="9" t="s">
        <v>4300</v>
      </c>
    </row>
    <row r="3796" spans="19:25">
      <c r="S3796" s="7"/>
      <c r="T3796" s="7"/>
      <c r="U3796" s="7"/>
      <c r="V3796" s="7"/>
      <c r="W3796" s="7"/>
      <c r="X3796" s="7"/>
      <c r="Y3796" s="9" t="s">
        <v>4301</v>
      </c>
    </row>
    <row r="3797" spans="19:25">
      <c r="S3797" s="7"/>
      <c r="T3797" s="7"/>
      <c r="U3797" s="7"/>
      <c r="V3797" s="7"/>
      <c r="W3797" s="7"/>
      <c r="X3797" s="7"/>
      <c r="Y3797" s="9" t="s">
        <v>4302</v>
      </c>
    </row>
    <row r="3798" spans="19:25">
      <c r="S3798" s="7"/>
      <c r="T3798" s="7"/>
      <c r="U3798" s="7"/>
      <c r="V3798" s="7"/>
      <c r="W3798" s="7"/>
      <c r="X3798" s="7"/>
      <c r="Y3798" s="9" t="s">
        <v>4303</v>
      </c>
    </row>
    <row r="3799" spans="19:25">
      <c r="S3799" s="7"/>
      <c r="T3799" s="7"/>
      <c r="U3799" s="7"/>
      <c r="V3799" s="7"/>
      <c r="W3799" s="7"/>
      <c r="X3799" s="7"/>
      <c r="Y3799" s="9" t="s">
        <v>4304</v>
      </c>
    </row>
    <row r="3800" spans="19:25">
      <c r="S3800" s="7"/>
      <c r="T3800" s="7"/>
      <c r="U3800" s="7"/>
      <c r="V3800" s="7"/>
      <c r="W3800" s="7"/>
      <c r="X3800" s="7"/>
      <c r="Y3800" s="9" t="s">
        <v>4305</v>
      </c>
    </row>
    <row r="3801" spans="19:25">
      <c r="S3801" s="7"/>
      <c r="T3801" s="7"/>
      <c r="U3801" s="7"/>
      <c r="V3801" s="7"/>
      <c r="W3801" s="7"/>
      <c r="X3801" s="7"/>
      <c r="Y3801" s="9" t="s">
        <v>4306</v>
      </c>
    </row>
    <row r="3802" spans="19:25">
      <c r="S3802" s="7"/>
      <c r="T3802" s="7"/>
      <c r="U3802" s="7"/>
      <c r="V3802" s="7"/>
      <c r="W3802" s="7"/>
      <c r="X3802" s="7"/>
      <c r="Y3802" s="9" t="s">
        <v>4307</v>
      </c>
    </row>
    <row r="3803" spans="19:25">
      <c r="S3803" s="7"/>
      <c r="T3803" s="7"/>
      <c r="U3803" s="7"/>
      <c r="V3803" s="7"/>
      <c r="W3803" s="7"/>
      <c r="X3803" s="7"/>
      <c r="Y3803" s="9" t="s">
        <v>4308</v>
      </c>
    </row>
    <row r="3804" spans="19:25">
      <c r="S3804" s="7"/>
      <c r="T3804" s="7"/>
      <c r="U3804" s="7"/>
      <c r="V3804" s="7"/>
      <c r="W3804" s="7"/>
      <c r="X3804" s="7"/>
      <c r="Y3804" s="9" t="s">
        <v>4309</v>
      </c>
    </row>
    <row r="3805" spans="19:25">
      <c r="S3805" s="7"/>
      <c r="T3805" s="7"/>
      <c r="U3805" s="7"/>
      <c r="V3805" s="7"/>
      <c r="W3805" s="7"/>
      <c r="X3805" s="7"/>
      <c r="Y3805" s="9" t="s">
        <v>4310</v>
      </c>
    </row>
    <row r="3806" spans="19:25">
      <c r="S3806" s="7"/>
      <c r="T3806" s="7"/>
      <c r="U3806" s="7"/>
      <c r="V3806" s="7"/>
      <c r="W3806" s="7"/>
      <c r="X3806" s="7"/>
      <c r="Y3806" s="9" t="s">
        <v>4311</v>
      </c>
    </row>
    <row r="3807" spans="19:25">
      <c r="S3807" s="7"/>
      <c r="T3807" s="7"/>
      <c r="U3807" s="7"/>
      <c r="V3807" s="7"/>
      <c r="W3807" s="7"/>
      <c r="X3807" s="7"/>
      <c r="Y3807" s="9" t="s">
        <v>4312</v>
      </c>
    </row>
    <row r="3808" spans="19:25">
      <c r="S3808" s="7"/>
      <c r="T3808" s="7"/>
      <c r="U3808" s="7"/>
      <c r="V3808" s="7"/>
      <c r="W3808" s="7"/>
      <c r="X3808" s="7"/>
      <c r="Y3808" s="9" t="s">
        <v>4313</v>
      </c>
    </row>
    <row r="3809" spans="19:25">
      <c r="S3809" s="7"/>
      <c r="T3809" s="7"/>
      <c r="U3809" s="7"/>
      <c r="V3809" s="7"/>
      <c r="W3809" s="7"/>
      <c r="X3809" s="7"/>
      <c r="Y3809" s="9" t="s">
        <v>4314</v>
      </c>
    </row>
    <row r="3810" spans="19:25">
      <c r="S3810" s="7"/>
      <c r="T3810" s="7"/>
      <c r="U3810" s="7"/>
      <c r="V3810" s="7"/>
      <c r="W3810" s="7"/>
      <c r="X3810" s="7"/>
      <c r="Y3810" s="9" t="s">
        <v>4315</v>
      </c>
    </row>
    <row r="3811" spans="19:25">
      <c r="S3811" s="7"/>
      <c r="T3811" s="7"/>
      <c r="U3811" s="7"/>
      <c r="V3811" s="7"/>
      <c r="W3811" s="7"/>
      <c r="X3811" s="7"/>
      <c r="Y3811" s="9" t="s">
        <v>4316</v>
      </c>
    </row>
    <row r="3812" spans="19:25">
      <c r="S3812" s="7"/>
      <c r="T3812" s="7"/>
      <c r="U3812" s="7"/>
      <c r="V3812" s="7"/>
      <c r="W3812" s="7"/>
      <c r="X3812" s="7"/>
      <c r="Y3812" s="9" t="s">
        <v>4317</v>
      </c>
    </row>
    <row r="3813" spans="19:25">
      <c r="S3813" s="7"/>
      <c r="T3813" s="7"/>
      <c r="U3813" s="7"/>
      <c r="V3813" s="7"/>
      <c r="W3813" s="7"/>
      <c r="X3813" s="7"/>
      <c r="Y3813" s="9" t="s">
        <v>4318</v>
      </c>
    </row>
    <row r="3814" spans="19:25">
      <c r="S3814" s="7"/>
      <c r="T3814" s="7"/>
      <c r="U3814" s="7"/>
      <c r="V3814" s="7"/>
      <c r="W3814" s="7"/>
      <c r="X3814" s="7"/>
      <c r="Y3814" s="9" t="s">
        <v>4319</v>
      </c>
    </row>
    <row r="3815" spans="19:25">
      <c r="S3815" s="7"/>
      <c r="T3815" s="7"/>
      <c r="U3815" s="7"/>
      <c r="V3815" s="7"/>
      <c r="W3815" s="7"/>
      <c r="X3815" s="7"/>
      <c r="Y3815" s="9" t="s">
        <v>4320</v>
      </c>
    </row>
    <row r="3816" spans="19:25">
      <c r="S3816" s="7"/>
      <c r="T3816" s="7"/>
      <c r="U3816" s="7"/>
      <c r="V3816" s="7"/>
      <c r="W3816" s="7"/>
      <c r="X3816" s="7"/>
      <c r="Y3816" s="9" t="s">
        <v>4321</v>
      </c>
    </row>
    <row r="3817" spans="19:25">
      <c r="S3817" s="7"/>
      <c r="T3817" s="7"/>
      <c r="U3817" s="7"/>
      <c r="V3817" s="7"/>
      <c r="W3817" s="7"/>
      <c r="X3817" s="7"/>
      <c r="Y3817" s="9" t="s">
        <v>4322</v>
      </c>
    </row>
    <row r="3818" spans="19:25">
      <c r="S3818" s="7"/>
      <c r="T3818" s="7"/>
      <c r="U3818" s="7"/>
      <c r="V3818" s="7"/>
      <c r="W3818" s="7"/>
      <c r="X3818" s="7"/>
      <c r="Y3818" s="9" t="s">
        <v>4323</v>
      </c>
    </row>
    <row r="3819" spans="19:25">
      <c r="S3819" s="7"/>
      <c r="T3819" s="7"/>
      <c r="U3819" s="7"/>
      <c r="V3819" s="7"/>
      <c r="W3819" s="7"/>
      <c r="X3819" s="7"/>
      <c r="Y3819" s="9" t="s">
        <v>4324</v>
      </c>
    </row>
    <row r="3820" spans="19:25">
      <c r="S3820" s="7"/>
      <c r="T3820" s="7"/>
      <c r="U3820" s="7"/>
      <c r="V3820" s="7"/>
      <c r="W3820" s="7"/>
      <c r="X3820" s="7"/>
      <c r="Y3820" s="9" t="s">
        <v>4325</v>
      </c>
    </row>
    <row r="3821" spans="19:25">
      <c r="S3821" s="7"/>
      <c r="T3821" s="7"/>
      <c r="U3821" s="7"/>
      <c r="V3821" s="7"/>
      <c r="W3821" s="7"/>
      <c r="X3821" s="7"/>
      <c r="Y3821" s="9" t="s">
        <v>4326</v>
      </c>
    </row>
    <row r="3822" spans="19:25">
      <c r="S3822" s="7"/>
      <c r="T3822" s="7"/>
      <c r="U3822" s="7"/>
      <c r="V3822" s="7"/>
      <c r="W3822" s="7"/>
      <c r="X3822" s="7"/>
      <c r="Y3822" s="9" t="s">
        <v>4327</v>
      </c>
    </row>
    <row r="3823" spans="19:25">
      <c r="S3823" s="7"/>
      <c r="T3823" s="7"/>
      <c r="U3823" s="7"/>
      <c r="V3823" s="7"/>
      <c r="W3823" s="7"/>
      <c r="X3823" s="7"/>
      <c r="Y3823" s="9" t="s">
        <v>4328</v>
      </c>
    </row>
    <row r="3824" spans="19:25">
      <c r="S3824" s="7"/>
      <c r="T3824" s="7"/>
      <c r="U3824" s="7"/>
      <c r="V3824" s="7"/>
      <c r="W3824" s="7"/>
      <c r="X3824" s="7"/>
      <c r="Y3824" s="9" t="s">
        <v>4329</v>
      </c>
    </row>
    <row r="3825" spans="19:25">
      <c r="S3825" s="7"/>
      <c r="T3825" s="7"/>
      <c r="U3825" s="7"/>
      <c r="V3825" s="7"/>
      <c r="W3825" s="7"/>
      <c r="X3825" s="7"/>
      <c r="Y3825" s="9" t="s">
        <v>4330</v>
      </c>
    </row>
    <row r="3826" spans="19:25">
      <c r="S3826" s="7"/>
      <c r="T3826" s="7"/>
      <c r="U3826" s="7"/>
      <c r="V3826" s="7"/>
      <c r="W3826" s="7"/>
      <c r="X3826" s="7"/>
      <c r="Y3826" s="9" t="s">
        <v>4331</v>
      </c>
    </row>
    <row r="3827" spans="19:25">
      <c r="S3827" s="7"/>
      <c r="T3827" s="7"/>
      <c r="U3827" s="7"/>
      <c r="V3827" s="7"/>
      <c r="W3827" s="7"/>
      <c r="X3827" s="7"/>
      <c r="Y3827" s="9" t="s">
        <v>4332</v>
      </c>
    </row>
    <row r="3828" spans="19:25">
      <c r="S3828" s="7"/>
      <c r="T3828" s="7"/>
      <c r="U3828" s="7"/>
      <c r="V3828" s="7"/>
      <c r="W3828" s="7"/>
      <c r="X3828" s="7"/>
      <c r="Y3828" s="9" t="s">
        <v>4333</v>
      </c>
    </row>
    <row r="3829" spans="19:25">
      <c r="S3829" s="7"/>
      <c r="T3829" s="7"/>
      <c r="U3829" s="7"/>
      <c r="V3829" s="7"/>
      <c r="W3829" s="7"/>
      <c r="X3829" s="7"/>
      <c r="Y3829" s="9" t="s">
        <v>4334</v>
      </c>
    </row>
    <row r="3830" spans="19:25">
      <c r="S3830" s="7"/>
      <c r="T3830" s="7"/>
      <c r="U3830" s="7"/>
      <c r="V3830" s="7"/>
      <c r="W3830" s="7"/>
      <c r="X3830" s="7"/>
      <c r="Y3830" s="9" t="s">
        <v>4335</v>
      </c>
    </row>
    <row r="3831" spans="19:25">
      <c r="S3831" s="7"/>
      <c r="T3831" s="7"/>
      <c r="U3831" s="7"/>
      <c r="V3831" s="7"/>
      <c r="W3831" s="7"/>
      <c r="X3831" s="7"/>
      <c r="Y3831" s="9" t="s">
        <v>4336</v>
      </c>
    </row>
    <row r="3832" spans="19:25">
      <c r="S3832" s="7"/>
      <c r="T3832" s="7"/>
      <c r="U3832" s="7"/>
      <c r="V3832" s="7"/>
      <c r="W3832" s="7"/>
      <c r="X3832" s="7"/>
      <c r="Y3832" s="9" t="s">
        <v>4337</v>
      </c>
    </row>
    <row r="3833" spans="19:25">
      <c r="S3833" s="7"/>
      <c r="T3833" s="7"/>
      <c r="U3833" s="7"/>
      <c r="V3833" s="7"/>
      <c r="W3833" s="7"/>
      <c r="X3833" s="7"/>
      <c r="Y3833" s="9" t="s">
        <v>4338</v>
      </c>
    </row>
    <row r="3834" spans="19:25">
      <c r="S3834" s="7"/>
      <c r="T3834" s="7"/>
      <c r="U3834" s="7"/>
      <c r="V3834" s="7"/>
      <c r="W3834" s="7"/>
      <c r="X3834" s="7"/>
      <c r="Y3834" s="9" t="s">
        <v>4339</v>
      </c>
    </row>
    <row r="3835" spans="19:25">
      <c r="S3835" s="7"/>
      <c r="T3835" s="7"/>
      <c r="U3835" s="7"/>
      <c r="V3835" s="7"/>
      <c r="W3835" s="7"/>
      <c r="X3835" s="7"/>
      <c r="Y3835" s="9" t="s">
        <v>4340</v>
      </c>
    </row>
    <row r="3836" spans="19:25">
      <c r="S3836" s="7"/>
      <c r="T3836" s="7"/>
      <c r="U3836" s="7"/>
      <c r="V3836" s="7"/>
      <c r="W3836" s="7"/>
      <c r="X3836" s="7"/>
      <c r="Y3836" s="9" t="s">
        <v>4341</v>
      </c>
    </row>
    <row r="3837" spans="19:25">
      <c r="S3837" s="7"/>
      <c r="T3837" s="7"/>
      <c r="U3837" s="7"/>
      <c r="V3837" s="7"/>
      <c r="W3837" s="7"/>
      <c r="X3837" s="7"/>
      <c r="Y3837" s="9" t="s">
        <v>4342</v>
      </c>
    </row>
    <row r="3838" spans="19:25">
      <c r="S3838" s="7"/>
      <c r="T3838" s="7"/>
      <c r="U3838" s="7"/>
      <c r="V3838" s="7"/>
      <c r="W3838" s="7"/>
      <c r="X3838" s="7"/>
      <c r="Y3838" s="9" t="s">
        <v>4343</v>
      </c>
    </row>
    <row r="3839" spans="19:25">
      <c r="S3839" s="7"/>
      <c r="T3839" s="7"/>
      <c r="U3839" s="7"/>
      <c r="V3839" s="7"/>
      <c r="W3839" s="7"/>
      <c r="X3839" s="7"/>
      <c r="Y3839" s="9" t="s">
        <v>4344</v>
      </c>
    </row>
    <row r="3840" spans="19:25">
      <c r="S3840" s="7"/>
      <c r="T3840" s="7"/>
      <c r="U3840" s="7"/>
      <c r="V3840" s="7"/>
      <c r="W3840" s="7"/>
      <c r="X3840" s="7"/>
      <c r="Y3840" s="9" t="s">
        <v>4345</v>
      </c>
    </row>
    <row r="3841" spans="19:25">
      <c r="S3841" s="7"/>
      <c r="T3841" s="7"/>
      <c r="U3841" s="7"/>
      <c r="V3841" s="7"/>
      <c r="W3841" s="7"/>
      <c r="X3841" s="7"/>
      <c r="Y3841" s="9" t="s">
        <v>4346</v>
      </c>
    </row>
    <row r="3842" spans="19:25">
      <c r="S3842" s="7"/>
      <c r="T3842" s="7"/>
      <c r="U3842" s="7"/>
      <c r="V3842" s="7"/>
      <c r="W3842" s="7"/>
      <c r="X3842" s="7"/>
      <c r="Y3842" s="9" t="s">
        <v>4347</v>
      </c>
    </row>
    <row r="3843" spans="19:25">
      <c r="S3843" s="7"/>
      <c r="T3843" s="7"/>
      <c r="U3843" s="7"/>
      <c r="V3843" s="7"/>
      <c r="W3843" s="7"/>
      <c r="X3843" s="7"/>
      <c r="Y3843" s="9" t="s">
        <v>4348</v>
      </c>
    </row>
    <row r="3844" spans="19:25">
      <c r="S3844" s="7"/>
      <c r="T3844" s="7"/>
      <c r="U3844" s="7"/>
      <c r="V3844" s="7"/>
      <c r="W3844" s="7"/>
      <c r="X3844" s="7"/>
      <c r="Y3844" s="9" t="s">
        <v>4349</v>
      </c>
    </row>
    <row r="3845" spans="19:25">
      <c r="S3845" s="7"/>
      <c r="T3845" s="7"/>
      <c r="U3845" s="7"/>
      <c r="V3845" s="7"/>
      <c r="W3845" s="7"/>
      <c r="X3845" s="7"/>
      <c r="Y3845" s="9" t="s">
        <v>4350</v>
      </c>
    </row>
    <row r="3846" spans="19:25">
      <c r="S3846" s="7"/>
      <c r="T3846" s="7"/>
      <c r="U3846" s="7"/>
      <c r="V3846" s="7"/>
      <c r="W3846" s="7"/>
      <c r="X3846" s="7"/>
      <c r="Y3846" s="9" t="s">
        <v>4351</v>
      </c>
    </row>
    <row r="3847" spans="19:25">
      <c r="S3847" s="7"/>
      <c r="T3847" s="7"/>
      <c r="U3847" s="7"/>
      <c r="V3847" s="7"/>
      <c r="W3847" s="7"/>
      <c r="X3847" s="7"/>
      <c r="Y3847" s="9" t="s">
        <v>4352</v>
      </c>
    </row>
    <row r="3848" spans="19:25">
      <c r="S3848" s="7"/>
      <c r="T3848" s="7"/>
      <c r="U3848" s="7"/>
      <c r="V3848" s="7"/>
      <c r="W3848" s="7"/>
      <c r="X3848" s="7"/>
      <c r="Y3848" s="9" t="s">
        <v>4353</v>
      </c>
    </row>
    <row r="3849" spans="19:25">
      <c r="S3849" s="7"/>
      <c r="T3849" s="7"/>
      <c r="U3849" s="7"/>
      <c r="V3849" s="7"/>
      <c r="W3849" s="7"/>
      <c r="X3849" s="7"/>
      <c r="Y3849" s="9" t="s">
        <v>4354</v>
      </c>
    </row>
    <row r="3850" spans="19:25">
      <c r="S3850" s="7"/>
      <c r="T3850" s="7"/>
      <c r="U3850" s="7"/>
      <c r="V3850" s="7"/>
      <c r="W3850" s="7"/>
      <c r="X3850" s="7"/>
      <c r="Y3850" s="9" t="s">
        <v>4355</v>
      </c>
    </row>
    <row r="3851" spans="19:25">
      <c r="S3851" s="7"/>
      <c r="T3851" s="7"/>
      <c r="U3851" s="7"/>
      <c r="V3851" s="7"/>
      <c r="W3851" s="7"/>
      <c r="X3851" s="7"/>
      <c r="Y3851" s="9" t="s">
        <v>4356</v>
      </c>
    </row>
    <row r="3852" spans="19:25">
      <c r="S3852" s="7"/>
      <c r="T3852" s="7"/>
      <c r="U3852" s="7"/>
      <c r="V3852" s="7"/>
      <c r="W3852" s="7"/>
      <c r="X3852" s="7"/>
      <c r="Y3852" s="9" t="s">
        <v>4357</v>
      </c>
    </row>
    <row r="3853" spans="19:25">
      <c r="S3853" s="7"/>
      <c r="T3853" s="7"/>
      <c r="U3853" s="7"/>
      <c r="V3853" s="7"/>
      <c r="W3853" s="7"/>
      <c r="X3853" s="7"/>
      <c r="Y3853" s="9" t="s">
        <v>4358</v>
      </c>
    </row>
    <row r="3854" spans="19:25">
      <c r="S3854" s="7"/>
      <c r="T3854" s="7"/>
      <c r="U3854" s="7"/>
      <c r="V3854" s="7"/>
      <c r="W3854" s="7"/>
      <c r="X3854" s="7"/>
      <c r="Y3854" s="9" t="s">
        <v>4359</v>
      </c>
    </row>
    <row r="3855" spans="19:25">
      <c r="S3855" s="7"/>
      <c r="T3855" s="7"/>
      <c r="U3855" s="7"/>
      <c r="V3855" s="7"/>
      <c r="W3855" s="7"/>
      <c r="X3855" s="7"/>
      <c r="Y3855" s="9" t="s">
        <v>4360</v>
      </c>
    </row>
    <row r="3856" spans="19:25">
      <c r="S3856" s="7"/>
      <c r="T3856" s="7"/>
      <c r="U3856" s="7"/>
      <c r="V3856" s="7"/>
      <c r="W3856" s="7"/>
      <c r="X3856" s="7"/>
      <c r="Y3856" s="9" t="s">
        <v>4361</v>
      </c>
    </row>
    <row r="3857" spans="19:25">
      <c r="S3857" s="7"/>
      <c r="T3857" s="7"/>
      <c r="U3857" s="7"/>
      <c r="V3857" s="7"/>
      <c r="W3857" s="7"/>
      <c r="X3857" s="7"/>
      <c r="Y3857" s="9" t="s">
        <v>4362</v>
      </c>
    </row>
    <row r="3858" spans="19:25">
      <c r="S3858" s="7"/>
      <c r="T3858" s="7"/>
      <c r="U3858" s="7"/>
      <c r="V3858" s="7"/>
      <c r="W3858" s="7"/>
      <c r="X3858" s="7"/>
      <c r="Y3858" s="9" t="s">
        <v>4363</v>
      </c>
    </row>
    <row r="3859" spans="19:25">
      <c r="S3859" s="7"/>
      <c r="T3859" s="7"/>
      <c r="U3859" s="7"/>
      <c r="V3859" s="7"/>
      <c r="W3859" s="7"/>
      <c r="X3859" s="7"/>
      <c r="Y3859" s="9" t="s">
        <v>4364</v>
      </c>
    </row>
    <row r="3860" spans="19:25">
      <c r="S3860" s="7"/>
      <c r="T3860" s="7"/>
      <c r="U3860" s="7"/>
      <c r="V3860" s="7"/>
      <c r="W3860" s="7"/>
      <c r="X3860" s="7"/>
      <c r="Y3860" s="9" t="s">
        <v>4365</v>
      </c>
    </row>
    <row r="3861" spans="19:25">
      <c r="S3861" s="7"/>
      <c r="T3861" s="7"/>
      <c r="U3861" s="7"/>
      <c r="V3861" s="7"/>
      <c r="W3861" s="7"/>
      <c r="X3861" s="7"/>
      <c r="Y3861" s="9" t="s">
        <v>4366</v>
      </c>
    </row>
    <row r="3862" spans="19:25">
      <c r="S3862" s="7"/>
      <c r="T3862" s="7"/>
      <c r="U3862" s="7"/>
      <c r="V3862" s="7"/>
      <c r="W3862" s="7"/>
      <c r="X3862" s="7"/>
      <c r="Y3862" s="9" t="s">
        <v>4367</v>
      </c>
    </row>
    <row r="3863" spans="19:25">
      <c r="S3863" s="7"/>
      <c r="T3863" s="7"/>
      <c r="U3863" s="7"/>
      <c r="V3863" s="7"/>
      <c r="W3863" s="7"/>
      <c r="X3863" s="7"/>
      <c r="Y3863" s="9" t="s">
        <v>4368</v>
      </c>
    </row>
    <row r="3864" spans="19:25">
      <c r="S3864" s="7"/>
      <c r="T3864" s="7"/>
      <c r="U3864" s="7"/>
      <c r="V3864" s="7"/>
      <c r="W3864" s="7"/>
      <c r="X3864" s="7"/>
      <c r="Y3864" s="9" t="s">
        <v>4369</v>
      </c>
    </row>
    <row r="3865" spans="19:25">
      <c r="S3865" s="7"/>
      <c r="T3865" s="7"/>
      <c r="U3865" s="7"/>
      <c r="V3865" s="7"/>
      <c r="W3865" s="7"/>
      <c r="X3865" s="7"/>
      <c r="Y3865" s="9" t="s">
        <v>4370</v>
      </c>
    </row>
    <row r="3866" spans="19:25">
      <c r="S3866" s="7"/>
      <c r="T3866" s="7"/>
      <c r="U3866" s="7"/>
      <c r="V3866" s="7"/>
      <c r="W3866" s="7"/>
      <c r="X3866" s="7"/>
      <c r="Y3866" s="9" t="s">
        <v>4371</v>
      </c>
    </row>
    <row r="3867" spans="19:25">
      <c r="S3867" s="7"/>
      <c r="T3867" s="7"/>
      <c r="U3867" s="7"/>
      <c r="V3867" s="7"/>
      <c r="W3867" s="7"/>
      <c r="X3867" s="7"/>
      <c r="Y3867" s="9" t="s">
        <v>4372</v>
      </c>
    </row>
    <row r="3868" spans="19:25">
      <c r="S3868" s="7"/>
      <c r="T3868" s="7"/>
      <c r="U3868" s="7"/>
      <c r="V3868" s="7"/>
      <c r="W3868" s="7"/>
      <c r="X3868" s="7"/>
      <c r="Y3868" s="9" t="s">
        <v>4373</v>
      </c>
    </row>
    <row r="3869" spans="19:25">
      <c r="S3869" s="7"/>
      <c r="T3869" s="7"/>
      <c r="U3869" s="7"/>
      <c r="V3869" s="7"/>
      <c r="W3869" s="7"/>
      <c r="X3869" s="7"/>
      <c r="Y3869" s="9" t="s">
        <v>4374</v>
      </c>
    </row>
    <row r="3870" spans="19:25">
      <c r="S3870" s="7"/>
      <c r="T3870" s="7"/>
      <c r="U3870" s="7"/>
      <c r="V3870" s="7"/>
      <c r="W3870" s="7"/>
      <c r="X3870" s="7"/>
      <c r="Y3870" s="9" t="s">
        <v>4375</v>
      </c>
    </row>
    <row r="3871" spans="19:25">
      <c r="S3871" s="7"/>
      <c r="T3871" s="7"/>
      <c r="U3871" s="7"/>
      <c r="V3871" s="7"/>
      <c r="W3871" s="7"/>
      <c r="X3871" s="7"/>
      <c r="Y3871" s="9" t="s">
        <v>4376</v>
      </c>
    </row>
    <row r="3872" spans="19:25">
      <c r="S3872" s="7"/>
      <c r="T3872" s="7"/>
      <c r="U3872" s="7"/>
      <c r="V3872" s="7"/>
      <c r="W3872" s="7"/>
      <c r="X3872" s="7"/>
      <c r="Y3872" s="9" t="s">
        <v>4377</v>
      </c>
    </row>
    <row r="3873" spans="19:25">
      <c r="S3873" s="7"/>
      <c r="T3873" s="7"/>
      <c r="U3873" s="7"/>
      <c r="V3873" s="7"/>
      <c r="W3873" s="7"/>
      <c r="X3873" s="7"/>
      <c r="Y3873" s="9" t="s">
        <v>4378</v>
      </c>
    </row>
    <row r="3874" spans="19:25">
      <c r="S3874" s="7"/>
      <c r="T3874" s="7"/>
      <c r="U3874" s="7"/>
      <c r="V3874" s="7"/>
      <c r="W3874" s="7"/>
      <c r="X3874" s="7"/>
      <c r="Y3874" s="9" t="s">
        <v>4379</v>
      </c>
    </row>
    <row r="3875" spans="19:25">
      <c r="S3875" s="7"/>
      <c r="T3875" s="7"/>
      <c r="U3875" s="7"/>
      <c r="V3875" s="7"/>
      <c r="W3875" s="7"/>
      <c r="X3875" s="7"/>
      <c r="Y3875" s="9" t="s">
        <v>4380</v>
      </c>
    </row>
    <row r="3876" spans="19:25">
      <c r="S3876" s="7"/>
      <c r="T3876" s="7"/>
      <c r="U3876" s="7"/>
      <c r="V3876" s="7"/>
      <c r="W3876" s="7"/>
      <c r="X3876" s="7"/>
      <c r="Y3876" s="9" t="s">
        <v>4381</v>
      </c>
    </row>
    <row r="3877" spans="19:25">
      <c r="S3877" s="7"/>
      <c r="T3877" s="7"/>
      <c r="U3877" s="7"/>
      <c r="V3877" s="7"/>
      <c r="W3877" s="7"/>
      <c r="X3877" s="7"/>
      <c r="Y3877" s="9" t="s">
        <v>4382</v>
      </c>
    </row>
    <row r="3878" spans="19:25">
      <c r="S3878" s="7"/>
      <c r="T3878" s="7"/>
      <c r="U3878" s="7"/>
      <c r="V3878" s="7"/>
      <c r="W3878" s="7"/>
      <c r="X3878" s="7"/>
      <c r="Y3878" s="9" t="s">
        <v>4383</v>
      </c>
    </row>
    <row r="3879" spans="19:25">
      <c r="S3879" s="7"/>
      <c r="T3879" s="7"/>
      <c r="U3879" s="7"/>
      <c r="V3879" s="7"/>
      <c r="W3879" s="7"/>
      <c r="X3879" s="7"/>
      <c r="Y3879" s="9" t="s">
        <v>4384</v>
      </c>
    </row>
    <row r="3880" spans="19:25">
      <c r="S3880" s="7"/>
      <c r="T3880" s="7"/>
      <c r="U3880" s="7"/>
      <c r="V3880" s="7"/>
      <c r="W3880" s="7"/>
      <c r="X3880" s="7"/>
      <c r="Y3880" s="9" t="s">
        <v>4385</v>
      </c>
    </row>
    <row r="3881" spans="19:25">
      <c r="S3881" s="7"/>
      <c r="T3881" s="7"/>
      <c r="U3881" s="7"/>
      <c r="V3881" s="7"/>
      <c r="W3881" s="7"/>
      <c r="X3881" s="7"/>
      <c r="Y3881" s="9" t="s">
        <v>4386</v>
      </c>
    </row>
    <row r="3882" spans="19:25">
      <c r="S3882" s="7"/>
      <c r="T3882" s="7"/>
      <c r="U3882" s="7"/>
      <c r="V3882" s="7"/>
      <c r="W3882" s="7"/>
      <c r="X3882" s="7"/>
      <c r="Y3882" s="9" t="s">
        <v>4387</v>
      </c>
    </row>
    <row r="3883" spans="19:25">
      <c r="S3883" s="7"/>
      <c r="T3883" s="7"/>
      <c r="U3883" s="7"/>
      <c r="V3883" s="7"/>
      <c r="W3883" s="7"/>
      <c r="X3883" s="7"/>
      <c r="Y3883" s="9" t="s">
        <v>4388</v>
      </c>
    </row>
    <row r="3884" spans="19:25">
      <c r="S3884" s="7"/>
      <c r="T3884" s="7"/>
      <c r="U3884" s="7"/>
      <c r="V3884" s="7"/>
      <c r="W3884" s="7"/>
      <c r="X3884" s="7"/>
      <c r="Y3884" s="9" t="s">
        <v>4389</v>
      </c>
    </row>
    <row r="3885" spans="19:25">
      <c r="S3885" s="7"/>
      <c r="T3885" s="7"/>
      <c r="U3885" s="7"/>
      <c r="V3885" s="7"/>
      <c r="W3885" s="7"/>
      <c r="X3885" s="7"/>
      <c r="Y3885" s="9" t="s">
        <v>4390</v>
      </c>
    </row>
    <row r="3886" spans="19:25">
      <c r="S3886" s="7"/>
      <c r="T3886" s="7"/>
      <c r="U3886" s="7"/>
      <c r="V3886" s="7"/>
      <c r="W3886" s="7"/>
      <c r="X3886" s="7"/>
      <c r="Y3886" s="9" t="s">
        <v>4391</v>
      </c>
    </row>
    <row r="3887" spans="19:25">
      <c r="S3887" s="7"/>
      <c r="T3887" s="7"/>
      <c r="U3887" s="7"/>
      <c r="V3887" s="7"/>
      <c r="W3887" s="7"/>
      <c r="X3887" s="7"/>
      <c r="Y3887" s="9" t="s">
        <v>4392</v>
      </c>
    </row>
    <row r="3888" spans="19:25">
      <c r="S3888" s="7"/>
      <c r="T3888" s="7"/>
      <c r="U3888" s="7"/>
      <c r="V3888" s="7"/>
      <c r="W3888" s="7"/>
      <c r="X3888" s="7"/>
      <c r="Y3888" s="9" t="s">
        <v>4393</v>
      </c>
    </row>
    <row r="3889" spans="19:25">
      <c r="S3889" s="7"/>
      <c r="T3889" s="7"/>
      <c r="U3889" s="7"/>
      <c r="V3889" s="7"/>
      <c r="W3889" s="7"/>
      <c r="X3889" s="7"/>
      <c r="Y3889" s="9" t="s">
        <v>4394</v>
      </c>
    </row>
    <row r="3890" spans="19:25">
      <c r="S3890" s="7"/>
      <c r="T3890" s="7"/>
      <c r="U3890" s="7"/>
      <c r="V3890" s="7"/>
      <c r="W3890" s="7"/>
      <c r="X3890" s="7"/>
      <c r="Y3890" s="9" t="s">
        <v>4395</v>
      </c>
    </row>
    <row r="3891" spans="19:25">
      <c r="S3891" s="7"/>
      <c r="T3891" s="7"/>
      <c r="U3891" s="7"/>
      <c r="V3891" s="7"/>
      <c r="W3891" s="7"/>
      <c r="X3891" s="7"/>
      <c r="Y3891" s="9" t="s">
        <v>4396</v>
      </c>
    </row>
    <row r="3892" spans="19:25">
      <c r="S3892" s="7"/>
      <c r="T3892" s="7"/>
      <c r="U3892" s="7"/>
      <c r="V3892" s="7"/>
      <c r="W3892" s="7"/>
      <c r="X3892" s="7"/>
      <c r="Y3892" s="9" t="s">
        <v>4397</v>
      </c>
    </row>
    <row r="3893" spans="19:25">
      <c r="S3893" s="7"/>
      <c r="T3893" s="7"/>
      <c r="U3893" s="7"/>
      <c r="V3893" s="7"/>
      <c r="W3893" s="7"/>
      <c r="X3893" s="7"/>
      <c r="Y3893" s="9" t="s">
        <v>4398</v>
      </c>
    </row>
    <row r="3894" spans="19:25">
      <c r="S3894" s="7"/>
      <c r="T3894" s="7"/>
      <c r="U3894" s="7"/>
      <c r="V3894" s="7"/>
      <c r="W3894" s="7"/>
      <c r="X3894" s="7"/>
      <c r="Y3894" s="9" t="s">
        <v>4399</v>
      </c>
    </row>
    <row r="3895" spans="19:25">
      <c r="S3895" s="7"/>
      <c r="T3895" s="7"/>
      <c r="U3895" s="7"/>
      <c r="V3895" s="7"/>
      <c r="W3895" s="7"/>
      <c r="X3895" s="7"/>
      <c r="Y3895" s="9" t="s">
        <v>4400</v>
      </c>
    </row>
    <row r="3896" spans="19:25">
      <c r="S3896" s="7"/>
      <c r="T3896" s="7"/>
      <c r="U3896" s="7"/>
      <c r="V3896" s="7"/>
      <c r="W3896" s="7"/>
      <c r="X3896" s="7"/>
      <c r="Y3896" s="9" t="s">
        <v>4401</v>
      </c>
    </row>
    <row r="3897" spans="19:25">
      <c r="S3897" s="7"/>
      <c r="T3897" s="7"/>
      <c r="U3897" s="7"/>
      <c r="V3897" s="7"/>
      <c r="W3897" s="7"/>
      <c r="X3897" s="7"/>
      <c r="Y3897" s="9" t="s">
        <v>4402</v>
      </c>
    </row>
    <row r="3898" spans="19:25">
      <c r="S3898" s="7"/>
      <c r="T3898" s="7"/>
      <c r="U3898" s="7"/>
      <c r="V3898" s="7"/>
      <c r="W3898" s="7"/>
      <c r="X3898" s="7"/>
      <c r="Y3898" s="9" t="s">
        <v>4403</v>
      </c>
    </row>
    <row r="3899" spans="19:25">
      <c r="S3899" s="7"/>
      <c r="T3899" s="7"/>
      <c r="U3899" s="7"/>
      <c r="V3899" s="7"/>
      <c r="W3899" s="7"/>
      <c r="X3899" s="7"/>
      <c r="Y3899" s="9" t="s">
        <v>4404</v>
      </c>
    </row>
    <row r="3900" spans="19:25">
      <c r="S3900" s="7"/>
      <c r="T3900" s="7"/>
      <c r="U3900" s="7"/>
      <c r="V3900" s="7"/>
      <c r="W3900" s="7"/>
      <c r="X3900" s="7"/>
      <c r="Y3900" s="9" t="s">
        <v>4405</v>
      </c>
    </row>
    <row r="3901" spans="19:25">
      <c r="S3901" s="7"/>
      <c r="T3901" s="7"/>
      <c r="U3901" s="7"/>
      <c r="V3901" s="7"/>
      <c r="W3901" s="7"/>
      <c r="X3901" s="7"/>
      <c r="Y3901" s="9" t="s">
        <v>4406</v>
      </c>
    </row>
    <row r="3902" spans="19:25">
      <c r="S3902" s="7"/>
      <c r="T3902" s="7"/>
      <c r="U3902" s="7"/>
      <c r="V3902" s="7"/>
      <c r="W3902" s="7"/>
      <c r="X3902" s="7"/>
      <c r="Y3902" s="9" t="s">
        <v>4407</v>
      </c>
    </row>
    <row r="3903" spans="19:25">
      <c r="S3903" s="7"/>
      <c r="T3903" s="7"/>
      <c r="U3903" s="7"/>
      <c r="V3903" s="7"/>
      <c r="W3903" s="7"/>
      <c r="X3903" s="7"/>
      <c r="Y3903" s="9" t="s">
        <v>4408</v>
      </c>
    </row>
    <row r="3904" spans="19:25">
      <c r="S3904" s="7"/>
      <c r="T3904" s="7"/>
      <c r="U3904" s="7"/>
      <c r="V3904" s="7"/>
      <c r="W3904" s="7"/>
      <c r="X3904" s="7"/>
      <c r="Y3904" s="9" t="s">
        <v>4409</v>
      </c>
    </row>
    <row r="3905" spans="19:25">
      <c r="S3905" s="7"/>
      <c r="T3905" s="7"/>
      <c r="U3905" s="7"/>
      <c r="V3905" s="7"/>
      <c r="W3905" s="7"/>
      <c r="X3905" s="7"/>
      <c r="Y3905" s="9" t="s">
        <v>4410</v>
      </c>
    </row>
    <row r="3906" spans="19:25">
      <c r="S3906" s="7"/>
      <c r="T3906" s="7"/>
      <c r="U3906" s="7"/>
      <c r="V3906" s="7"/>
      <c r="W3906" s="7"/>
      <c r="X3906" s="7"/>
      <c r="Y3906" s="9" t="s">
        <v>4411</v>
      </c>
    </row>
    <row r="3907" spans="19:25">
      <c r="S3907" s="7"/>
      <c r="T3907" s="7"/>
      <c r="U3907" s="7"/>
      <c r="V3907" s="7"/>
      <c r="W3907" s="7"/>
      <c r="X3907" s="7"/>
      <c r="Y3907" s="9" t="s">
        <v>4412</v>
      </c>
    </row>
    <row r="3908" spans="19:25">
      <c r="S3908" s="7"/>
      <c r="T3908" s="7"/>
      <c r="U3908" s="7"/>
      <c r="V3908" s="7"/>
      <c r="W3908" s="7"/>
      <c r="X3908" s="7"/>
      <c r="Y3908" s="9" t="s">
        <v>4413</v>
      </c>
    </row>
    <row r="3909" spans="19:25">
      <c r="S3909" s="7"/>
      <c r="T3909" s="7"/>
      <c r="U3909" s="7"/>
      <c r="V3909" s="7"/>
      <c r="W3909" s="7"/>
      <c r="X3909" s="7"/>
      <c r="Y3909" s="9" t="s">
        <v>4414</v>
      </c>
    </row>
    <row r="3910" spans="19:25">
      <c r="S3910" s="7"/>
      <c r="T3910" s="7"/>
      <c r="U3910" s="7"/>
      <c r="V3910" s="7"/>
      <c r="W3910" s="7"/>
      <c r="X3910" s="7"/>
      <c r="Y3910" s="9" t="s">
        <v>4415</v>
      </c>
    </row>
    <row r="3911" spans="19:25">
      <c r="S3911" s="7"/>
      <c r="T3911" s="7"/>
      <c r="U3911" s="7"/>
      <c r="V3911" s="7"/>
      <c r="W3911" s="7"/>
      <c r="X3911" s="7"/>
      <c r="Y3911" s="9" t="s">
        <v>4416</v>
      </c>
    </row>
    <row r="3912" spans="19:25">
      <c r="S3912" s="7"/>
      <c r="T3912" s="7"/>
      <c r="U3912" s="7"/>
      <c r="V3912" s="7"/>
      <c r="W3912" s="7"/>
      <c r="X3912" s="7"/>
      <c r="Y3912" s="9" t="s">
        <v>4417</v>
      </c>
    </row>
    <row r="3913" spans="19:25">
      <c r="S3913" s="7"/>
      <c r="T3913" s="7"/>
      <c r="U3913" s="7"/>
      <c r="V3913" s="7"/>
      <c r="W3913" s="7"/>
      <c r="X3913" s="7"/>
      <c r="Y3913" s="9" t="s">
        <v>4418</v>
      </c>
    </row>
    <row r="3914" spans="19:25">
      <c r="S3914" s="7"/>
      <c r="T3914" s="7"/>
      <c r="U3914" s="7"/>
      <c r="V3914" s="7"/>
      <c r="W3914" s="7"/>
      <c r="X3914" s="7"/>
      <c r="Y3914" s="9" t="s">
        <v>4419</v>
      </c>
    </row>
    <row r="3915" spans="19:25">
      <c r="S3915" s="7"/>
      <c r="T3915" s="7"/>
      <c r="U3915" s="7"/>
      <c r="V3915" s="7"/>
      <c r="W3915" s="7"/>
      <c r="X3915" s="7"/>
      <c r="Y3915" s="9" t="s">
        <v>4420</v>
      </c>
    </row>
    <row r="3916" spans="19:25">
      <c r="S3916" s="7"/>
      <c r="T3916" s="7"/>
      <c r="U3916" s="7"/>
      <c r="V3916" s="7"/>
      <c r="W3916" s="7"/>
      <c r="X3916" s="7"/>
      <c r="Y3916" s="9" t="s">
        <v>4421</v>
      </c>
    </row>
    <row r="3917" spans="19:25">
      <c r="S3917" s="7"/>
      <c r="T3917" s="7"/>
      <c r="U3917" s="7"/>
      <c r="V3917" s="7"/>
      <c r="W3917" s="7"/>
      <c r="X3917" s="7"/>
      <c r="Y3917" s="9" t="s">
        <v>4422</v>
      </c>
    </row>
    <row r="3918" spans="19:25">
      <c r="S3918" s="7"/>
      <c r="T3918" s="7"/>
      <c r="U3918" s="7"/>
      <c r="V3918" s="7"/>
      <c r="W3918" s="7"/>
      <c r="X3918" s="7"/>
      <c r="Y3918" s="9" t="s">
        <v>4423</v>
      </c>
    </row>
    <row r="3919" spans="19:25">
      <c r="S3919" s="7"/>
      <c r="T3919" s="7"/>
      <c r="U3919" s="7"/>
      <c r="V3919" s="7"/>
      <c r="W3919" s="7"/>
      <c r="X3919" s="7"/>
      <c r="Y3919" s="9" t="s">
        <v>4424</v>
      </c>
    </row>
    <row r="3920" spans="19:25">
      <c r="S3920" s="7"/>
      <c r="T3920" s="7"/>
      <c r="U3920" s="7"/>
      <c r="V3920" s="7"/>
      <c r="W3920" s="7"/>
      <c r="X3920" s="7"/>
      <c r="Y3920" s="9" t="s">
        <v>4425</v>
      </c>
    </row>
    <row r="3921" spans="19:25">
      <c r="S3921" s="7"/>
      <c r="T3921" s="7"/>
      <c r="U3921" s="7"/>
      <c r="V3921" s="7"/>
      <c r="W3921" s="7"/>
      <c r="X3921" s="7"/>
      <c r="Y3921" s="9" t="s">
        <v>4426</v>
      </c>
    </row>
    <row r="3922" spans="19:25">
      <c r="S3922" s="7"/>
      <c r="T3922" s="7"/>
      <c r="U3922" s="7"/>
      <c r="V3922" s="7"/>
      <c r="W3922" s="7"/>
      <c r="X3922" s="7"/>
      <c r="Y3922" s="9" t="s">
        <v>4427</v>
      </c>
    </row>
    <row r="3923" spans="19:25">
      <c r="S3923" s="7"/>
      <c r="T3923" s="7"/>
      <c r="U3923" s="7"/>
      <c r="V3923" s="7"/>
      <c r="W3923" s="7"/>
      <c r="X3923" s="7"/>
      <c r="Y3923" s="9" t="s">
        <v>4428</v>
      </c>
    </row>
    <row r="3924" spans="19:25">
      <c r="S3924" s="7"/>
      <c r="T3924" s="7"/>
      <c r="U3924" s="7"/>
      <c r="V3924" s="7"/>
      <c r="W3924" s="7"/>
      <c r="X3924" s="7"/>
      <c r="Y3924" s="9" t="s">
        <v>4429</v>
      </c>
    </row>
    <row r="3925" spans="19:25">
      <c r="S3925" s="7"/>
      <c r="T3925" s="7"/>
      <c r="U3925" s="7"/>
      <c r="V3925" s="7"/>
      <c r="W3925" s="7"/>
      <c r="X3925" s="7"/>
      <c r="Y3925" s="9" t="s">
        <v>4430</v>
      </c>
    </row>
    <row r="3926" spans="19:25">
      <c r="S3926" s="7"/>
      <c r="T3926" s="7"/>
      <c r="U3926" s="7"/>
      <c r="V3926" s="7"/>
      <c r="W3926" s="7"/>
      <c r="X3926" s="7"/>
      <c r="Y3926" s="9" t="s">
        <v>4431</v>
      </c>
    </row>
    <row r="3927" spans="19:25">
      <c r="S3927" s="7"/>
      <c r="T3927" s="7"/>
      <c r="U3927" s="7"/>
      <c r="V3927" s="7"/>
      <c r="W3927" s="7"/>
      <c r="X3927" s="7"/>
      <c r="Y3927" s="9" t="s">
        <v>4432</v>
      </c>
    </row>
    <row r="3928" spans="19:25">
      <c r="S3928" s="7"/>
      <c r="T3928" s="7"/>
      <c r="U3928" s="7"/>
      <c r="V3928" s="7"/>
      <c r="W3928" s="7"/>
      <c r="X3928" s="7"/>
      <c r="Y3928" s="9" t="s">
        <v>4433</v>
      </c>
    </row>
    <row r="3929" spans="19:25">
      <c r="S3929" s="7"/>
      <c r="T3929" s="7"/>
      <c r="U3929" s="7"/>
      <c r="V3929" s="7"/>
      <c r="W3929" s="7"/>
      <c r="X3929" s="7"/>
      <c r="Y3929" s="9" t="s">
        <v>4434</v>
      </c>
    </row>
    <row r="3930" spans="19:25">
      <c r="S3930" s="7"/>
      <c r="T3930" s="7"/>
      <c r="U3930" s="7"/>
      <c r="V3930" s="7"/>
      <c r="W3930" s="7"/>
      <c r="X3930" s="7"/>
      <c r="Y3930" s="9" t="s">
        <v>4435</v>
      </c>
    </row>
    <row r="3931" spans="19:25">
      <c r="S3931" s="7"/>
      <c r="T3931" s="7"/>
      <c r="U3931" s="7"/>
      <c r="V3931" s="7"/>
      <c r="W3931" s="7"/>
      <c r="X3931" s="7"/>
      <c r="Y3931" s="9" t="s">
        <v>4436</v>
      </c>
    </row>
    <row r="3932" spans="19:25">
      <c r="S3932" s="7"/>
      <c r="T3932" s="7"/>
      <c r="U3932" s="7"/>
      <c r="V3932" s="7"/>
      <c r="W3932" s="7"/>
      <c r="X3932" s="7"/>
      <c r="Y3932" s="9" t="s">
        <v>4437</v>
      </c>
    </row>
    <row r="3933" spans="19:25">
      <c r="S3933" s="7"/>
      <c r="T3933" s="7"/>
      <c r="U3933" s="7"/>
      <c r="V3933" s="7"/>
      <c r="W3933" s="7"/>
      <c r="X3933" s="7"/>
      <c r="Y3933" s="9" t="s">
        <v>4438</v>
      </c>
    </row>
    <row r="3934" spans="19:25">
      <c r="S3934" s="7"/>
      <c r="T3934" s="7"/>
      <c r="U3934" s="7"/>
      <c r="V3934" s="7"/>
      <c r="W3934" s="7"/>
      <c r="X3934" s="7"/>
      <c r="Y3934" s="9" t="s">
        <v>4439</v>
      </c>
    </row>
    <row r="3935" spans="19:25">
      <c r="S3935" s="7"/>
      <c r="T3935" s="7"/>
      <c r="U3935" s="7"/>
      <c r="V3935" s="7"/>
      <c r="W3935" s="7"/>
      <c r="X3935" s="7"/>
      <c r="Y3935" s="9" t="s">
        <v>4440</v>
      </c>
    </row>
    <row r="3936" spans="19:25">
      <c r="S3936" s="7"/>
      <c r="T3936" s="7"/>
      <c r="U3936" s="7"/>
      <c r="V3936" s="7"/>
      <c r="W3936" s="7"/>
      <c r="X3936" s="7"/>
      <c r="Y3936" s="9" t="s">
        <v>4441</v>
      </c>
    </row>
    <row r="3937" spans="19:25">
      <c r="S3937" s="7"/>
      <c r="T3937" s="7"/>
      <c r="U3937" s="7"/>
      <c r="V3937" s="7"/>
      <c r="W3937" s="7"/>
      <c r="X3937" s="7"/>
      <c r="Y3937" s="9" t="s">
        <v>4442</v>
      </c>
    </row>
    <row r="3938" spans="19:25">
      <c r="S3938" s="7"/>
      <c r="T3938" s="7"/>
      <c r="U3938" s="7"/>
      <c r="V3938" s="7"/>
      <c r="W3938" s="7"/>
      <c r="X3938" s="7"/>
      <c r="Y3938" s="9" t="s">
        <v>4443</v>
      </c>
    </row>
    <row r="3939" spans="19:25">
      <c r="S3939" s="7"/>
      <c r="T3939" s="7"/>
      <c r="U3939" s="7"/>
      <c r="V3939" s="7"/>
      <c r="W3939" s="7"/>
      <c r="X3939" s="7"/>
      <c r="Y3939" s="9" t="s">
        <v>4444</v>
      </c>
    </row>
    <row r="3940" spans="19:25">
      <c r="S3940" s="7"/>
      <c r="T3940" s="7"/>
      <c r="U3940" s="7"/>
      <c r="V3940" s="7"/>
      <c r="W3940" s="7"/>
      <c r="X3940" s="7"/>
      <c r="Y3940" s="9" t="s">
        <v>4445</v>
      </c>
    </row>
    <row r="3941" spans="19:25">
      <c r="S3941" s="7"/>
      <c r="T3941" s="7"/>
      <c r="U3941" s="7"/>
      <c r="V3941" s="7"/>
      <c r="W3941" s="7"/>
      <c r="X3941" s="7"/>
      <c r="Y3941" s="9" t="s">
        <v>4446</v>
      </c>
    </row>
    <row r="3942" spans="19:25">
      <c r="S3942" s="7"/>
      <c r="T3942" s="7"/>
      <c r="U3942" s="7"/>
      <c r="V3942" s="7"/>
      <c r="W3942" s="7"/>
      <c r="X3942" s="7"/>
      <c r="Y3942" s="9" t="s">
        <v>4447</v>
      </c>
    </row>
    <row r="3943" spans="19:25">
      <c r="S3943" s="7"/>
      <c r="T3943" s="7"/>
      <c r="U3943" s="7"/>
      <c r="V3943" s="7"/>
      <c r="W3943" s="7"/>
      <c r="X3943" s="7"/>
      <c r="Y3943" s="9" t="s">
        <v>4448</v>
      </c>
    </row>
    <row r="3944" spans="19:25">
      <c r="S3944" s="7"/>
      <c r="T3944" s="7"/>
      <c r="U3944" s="7"/>
      <c r="V3944" s="7"/>
      <c r="W3944" s="7"/>
      <c r="X3944" s="7"/>
      <c r="Y3944" s="9" t="s">
        <v>4449</v>
      </c>
    </row>
    <row r="3945" spans="19:25">
      <c r="S3945" s="7"/>
      <c r="T3945" s="7"/>
      <c r="U3945" s="7"/>
      <c r="V3945" s="7"/>
      <c r="W3945" s="7"/>
      <c r="X3945" s="7"/>
      <c r="Y3945" s="9" t="s">
        <v>4450</v>
      </c>
    </row>
    <row r="3946" spans="19:25">
      <c r="S3946" s="7"/>
      <c r="T3946" s="7"/>
      <c r="U3946" s="7"/>
      <c r="V3946" s="7"/>
      <c r="W3946" s="7"/>
      <c r="X3946" s="7"/>
      <c r="Y3946" s="9" t="s">
        <v>4451</v>
      </c>
    </row>
    <row r="3947" spans="19:25">
      <c r="S3947" s="7"/>
      <c r="T3947" s="7"/>
      <c r="U3947" s="7"/>
      <c r="V3947" s="7"/>
      <c r="W3947" s="7"/>
      <c r="X3947" s="7"/>
      <c r="Y3947" s="9" t="s">
        <v>4452</v>
      </c>
    </row>
    <row r="3948" spans="19:25">
      <c r="S3948" s="7"/>
      <c r="T3948" s="7"/>
      <c r="U3948" s="7"/>
      <c r="V3948" s="7"/>
      <c r="W3948" s="7"/>
      <c r="X3948" s="7"/>
      <c r="Y3948" s="9" t="s">
        <v>4453</v>
      </c>
    </row>
    <row r="3949" spans="19:25">
      <c r="S3949" s="7"/>
      <c r="T3949" s="7"/>
      <c r="U3949" s="7"/>
      <c r="V3949" s="7"/>
      <c r="W3949" s="7"/>
      <c r="X3949" s="7"/>
      <c r="Y3949" s="9" t="s">
        <v>4454</v>
      </c>
    </row>
    <row r="3950" spans="19:25">
      <c r="S3950" s="7"/>
      <c r="T3950" s="7"/>
      <c r="U3950" s="7"/>
      <c r="V3950" s="7"/>
      <c r="W3950" s="7"/>
      <c r="X3950" s="7"/>
      <c r="Y3950" s="9" t="s">
        <v>4455</v>
      </c>
    </row>
    <row r="3951" spans="19:25">
      <c r="S3951" s="7"/>
      <c r="T3951" s="7"/>
      <c r="U3951" s="7"/>
      <c r="V3951" s="7"/>
      <c r="W3951" s="7"/>
      <c r="X3951" s="7"/>
      <c r="Y3951" s="9" t="s">
        <v>4456</v>
      </c>
    </row>
    <row r="3952" spans="19:25">
      <c r="S3952" s="7"/>
      <c r="T3952" s="7"/>
      <c r="U3952" s="7"/>
      <c r="V3952" s="7"/>
      <c r="W3952" s="7"/>
      <c r="X3952" s="7"/>
      <c r="Y3952" s="9" t="s">
        <v>4457</v>
      </c>
    </row>
    <row r="3953" spans="19:25">
      <c r="S3953" s="7"/>
      <c r="T3953" s="7"/>
      <c r="U3953" s="7"/>
      <c r="V3953" s="7"/>
      <c r="W3953" s="7"/>
      <c r="X3953" s="7"/>
      <c r="Y3953" s="9" t="s">
        <v>4458</v>
      </c>
    </row>
    <row r="3954" spans="19:25">
      <c r="S3954" s="7"/>
      <c r="T3954" s="7"/>
      <c r="U3954" s="7"/>
      <c r="V3954" s="7"/>
      <c r="W3954" s="7"/>
      <c r="X3954" s="7"/>
      <c r="Y3954" s="9" t="s">
        <v>4459</v>
      </c>
    </row>
    <row r="3955" spans="19:25">
      <c r="S3955" s="7"/>
      <c r="T3955" s="7"/>
      <c r="U3955" s="7"/>
      <c r="V3955" s="7"/>
      <c r="W3955" s="7"/>
      <c r="X3955" s="7"/>
      <c r="Y3955" s="9" t="s">
        <v>4460</v>
      </c>
    </row>
    <row r="3956" spans="19:25">
      <c r="S3956" s="7"/>
      <c r="T3956" s="7"/>
      <c r="U3956" s="7"/>
      <c r="V3956" s="7"/>
      <c r="W3956" s="7"/>
      <c r="X3956" s="7"/>
      <c r="Y3956" s="9" t="s">
        <v>4461</v>
      </c>
    </row>
    <row r="3957" spans="19:25">
      <c r="S3957" s="7"/>
      <c r="T3957" s="7"/>
      <c r="U3957" s="7"/>
      <c r="V3957" s="7"/>
      <c r="W3957" s="7"/>
      <c r="X3957" s="7"/>
      <c r="Y3957" s="9" t="s">
        <v>4462</v>
      </c>
    </row>
    <row r="3958" spans="19:25">
      <c r="S3958" s="7"/>
      <c r="T3958" s="7"/>
      <c r="U3958" s="7"/>
      <c r="V3958" s="7"/>
      <c r="W3958" s="7"/>
      <c r="X3958" s="7"/>
      <c r="Y3958" s="9" t="s">
        <v>4463</v>
      </c>
    </row>
    <row r="3959" spans="19:25">
      <c r="S3959" s="7"/>
      <c r="T3959" s="7"/>
      <c r="U3959" s="7"/>
      <c r="V3959" s="7"/>
      <c r="W3959" s="7"/>
      <c r="X3959" s="7"/>
      <c r="Y3959" s="9" t="s">
        <v>4464</v>
      </c>
    </row>
    <row r="3960" spans="19:25">
      <c r="S3960" s="7"/>
      <c r="T3960" s="7"/>
      <c r="U3960" s="7"/>
      <c r="V3960" s="7"/>
      <c r="W3960" s="7"/>
      <c r="X3960" s="7"/>
      <c r="Y3960" s="9" t="s">
        <v>4465</v>
      </c>
    </row>
    <row r="3961" spans="19:25">
      <c r="S3961" s="7"/>
      <c r="T3961" s="7"/>
      <c r="U3961" s="7"/>
      <c r="V3961" s="7"/>
      <c r="W3961" s="7"/>
      <c r="X3961" s="7"/>
      <c r="Y3961" s="9" t="s">
        <v>4466</v>
      </c>
    </row>
    <row r="3962" spans="19:25">
      <c r="S3962" s="7"/>
      <c r="T3962" s="7"/>
      <c r="U3962" s="7"/>
      <c r="V3962" s="7"/>
      <c r="W3962" s="7"/>
      <c r="X3962" s="7"/>
      <c r="Y3962" s="9" t="s">
        <v>4467</v>
      </c>
    </row>
    <row r="3963" spans="19:25">
      <c r="S3963" s="7"/>
      <c r="T3963" s="7"/>
      <c r="U3963" s="7"/>
      <c r="V3963" s="7"/>
      <c r="W3963" s="7"/>
      <c r="X3963" s="7"/>
      <c r="Y3963" s="9" t="s">
        <v>4468</v>
      </c>
    </row>
    <row r="3964" spans="19:25">
      <c r="S3964" s="7"/>
      <c r="T3964" s="7"/>
      <c r="U3964" s="7"/>
      <c r="V3964" s="7"/>
      <c r="W3964" s="7"/>
      <c r="X3964" s="7"/>
      <c r="Y3964" s="9" t="s">
        <v>4469</v>
      </c>
    </row>
    <row r="3965" spans="19:25">
      <c r="S3965" s="7"/>
      <c r="T3965" s="7"/>
      <c r="U3965" s="7"/>
      <c r="V3965" s="7"/>
      <c r="W3965" s="7"/>
      <c r="X3965" s="7"/>
      <c r="Y3965" s="9" t="s">
        <v>4470</v>
      </c>
    </row>
    <row r="3966" spans="19:25">
      <c r="S3966" s="7"/>
      <c r="T3966" s="7"/>
      <c r="U3966" s="7"/>
      <c r="V3966" s="7"/>
      <c r="W3966" s="7"/>
      <c r="X3966" s="7"/>
      <c r="Y3966" s="9" t="s">
        <v>4471</v>
      </c>
    </row>
    <row r="3967" spans="19:25">
      <c r="S3967" s="7"/>
      <c r="T3967" s="7"/>
      <c r="U3967" s="7"/>
      <c r="V3967" s="7"/>
      <c r="W3967" s="7"/>
      <c r="X3967" s="7"/>
      <c r="Y3967" s="9" t="s">
        <v>4472</v>
      </c>
    </row>
    <row r="3968" spans="19:25">
      <c r="S3968" s="7"/>
      <c r="T3968" s="7"/>
      <c r="U3968" s="7"/>
      <c r="V3968" s="7"/>
      <c r="W3968" s="7"/>
      <c r="X3968" s="7"/>
      <c r="Y3968" s="9" t="s">
        <v>4473</v>
      </c>
    </row>
    <row r="3969" spans="19:25">
      <c r="S3969" s="7"/>
      <c r="T3969" s="7"/>
      <c r="U3969" s="7"/>
      <c r="V3969" s="7"/>
      <c r="W3969" s="7"/>
      <c r="X3969" s="7"/>
      <c r="Y3969" s="9" t="s">
        <v>4474</v>
      </c>
    </row>
    <row r="3970" spans="19:25">
      <c r="S3970" s="7"/>
      <c r="T3970" s="7"/>
      <c r="U3970" s="7"/>
      <c r="V3970" s="7"/>
      <c r="W3970" s="7"/>
      <c r="X3970" s="7"/>
      <c r="Y3970" s="9" t="s">
        <v>4475</v>
      </c>
    </row>
    <row r="3971" spans="19:25">
      <c r="S3971" s="7"/>
      <c r="T3971" s="7"/>
      <c r="U3971" s="7"/>
      <c r="V3971" s="7"/>
      <c r="W3971" s="7"/>
      <c r="X3971" s="7"/>
      <c r="Y3971" s="9" t="s">
        <v>4476</v>
      </c>
    </row>
    <row r="3972" spans="19:25">
      <c r="S3972" s="7"/>
      <c r="T3972" s="7"/>
      <c r="U3972" s="7"/>
      <c r="V3972" s="7"/>
      <c r="W3972" s="7"/>
      <c r="X3972" s="7"/>
      <c r="Y3972" s="9" t="s">
        <v>4477</v>
      </c>
    </row>
    <row r="3973" spans="19:25">
      <c r="S3973" s="7"/>
      <c r="T3973" s="7"/>
      <c r="U3973" s="7"/>
      <c r="V3973" s="7"/>
      <c r="W3973" s="7"/>
      <c r="X3973" s="7"/>
      <c r="Y3973" s="9" t="s">
        <v>4478</v>
      </c>
    </row>
    <row r="3974" spans="19:25">
      <c r="S3974" s="7"/>
      <c r="T3974" s="7"/>
      <c r="U3974" s="7"/>
      <c r="V3974" s="7"/>
      <c r="W3974" s="7"/>
      <c r="X3974" s="7"/>
      <c r="Y3974" s="9" t="s">
        <v>4479</v>
      </c>
    </row>
    <row r="3975" spans="19:25">
      <c r="S3975" s="7"/>
      <c r="T3975" s="7"/>
      <c r="U3975" s="7"/>
      <c r="V3975" s="7"/>
      <c r="W3975" s="7"/>
      <c r="X3975" s="7"/>
      <c r="Y3975" s="9" t="s">
        <v>4480</v>
      </c>
    </row>
    <row r="3976" spans="19:25">
      <c r="S3976" s="7"/>
      <c r="T3976" s="7"/>
      <c r="U3976" s="7"/>
      <c r="V3976" s="7"/>
      <c r="W3976" s="7"/>
      <c r="X3976" s="7"/>
      <c r="Y3976" s="9" t="s">
        <v>4481</v>
      </c>
    </row>
    <row r="3977" spans="19:25">
      <c r="S3977" s="7"/>
      <c r="T3977" s="7"/>
      <c r="U3977" s="7"/>
      <c r="V3977" s="7"/>
      <c r="W3977" s="7"/>
      <c r="X3977" s="7"/>
      <c r="Y3977" s="9" t="s">
        <v>4482</v>
      </c>
    </row>
    <row r="3978" spans="19:25">
      <c r="S3978" s="7"/>
      <c r="T3978" s="7"/>
      <c r="U3978" s="7"/>
      <c r="V3978" s="7"/>
      <c r="W3978" s="7"/>
      <c r="X3978" s="7"/>
      <c r="Y3978" s="9" t="s">
        <v>4483</v>
      </c>
    </row>
    <row r="3979" spans="19:25">
      <c r="S3979" s="7"/>
      <c r="T3979" s="7"/>
      <c r="U3979" s="7"/>
      <c r="V3979" s="7"/>
      <c r="W3979" s="7"/>
      <c r="X3979" s="7"/>
      <c r="Y3979" s="9" t="s">
        <v>4484</v>
      </c>
    </row>
    <row r="3980" spans="19:25">
      <c r="S3980" s="7"/>
      <c r="T3980" s="7"/>
      <c r="U3980" s="7"/>
      <c r="V3980" s="7"/>
      <c r="W3980" s="7"/>
      <c r="X3980" s="7"/>
      <c r="Y3980" s="9" t="s">
        <v>4485</v>
      </c>
    </row>
    <row r="3981" spans="19:25">
      <c r="S3981" s="7"/>
      <c r="T3981" s="7"/>
      <c r="U3981" s="7"/>
      <c r="V3981" s="7"/>
      <c r="W3981" s="7"/>
      <c r="X3981" s="7"/>
      <c r="Y3981" s="9" t="s">
        <v>4486</v>
      </c>
    </row>
    <row r="3982" spans="19:25">
      <c r="S3982" s="7"/>
      <c r="T3982" s="7"/>
      <c r="U3982" s="7"/>
      <c r="V3982" s="7"/>
      <c r="W3982" s="7"/>
      <c r="X3982" s="7"/>
      <c r="Y3982" s="9" t="s">
        <v>4487</v>
      </c>
    </row>
    <row r="3983" spans="19:25">
      <c r="S3983" s="7"/>
      <c r="T3983" s="7"/>
      <c r="U3983" s="7"/>
      <c r="V3983" s="7"/>
      <c r="W3983" s="7"/>
      <c r="X3983" s="7"/>
      <c r="Y3983" s="9" t="s">
        <v>4488</v>
      </c>
    </row>
    <row r="3984" spans="19:25">
      <c r="S3984" s="7"/>
      <c r="T3984" s="7"/>
      <c r="U3984" s="7"/>
      <c r="V3984" s="7"/>
      <c r="W3984" s="7"/>
      <c r="X3984" s="7"/>
      <c r="Y3984" s="9" t="s">
        <v>4489</v>
      </c>
    </row>
    <row r="3985" spans="19:25">
      <c r="S3985" s="7"/>
      <c r="T3985" s="7"/>
      <c r="U3985" s="7"/>
      <c r="V3985" s="7"/>
      <c r="W3985" s="7"/>
      <c r="X3985" s="7"/>
      <c r="Y3985" s="9" t="s">
        <v>4490</v>
      </c>
    </row>
    <row r="3986" spans="19:25">
      <c r="S3986" s="7"/>
      <c r="T3986" s="7"/>
      <c r="U3986" s="7"/>
      <c r="V3986" s="7"/>
      <c r="W3986" s="7"/>
      <c r="X3986" s="7"/>
      <c r="Y3986" s="9" t="s">
        <v>4491</v>
      </c>
    </row>
    <row r="3987" spans="19:25">
      <c r="S3987" s="7"/>
      <c r="T3987" s="7"/>
      <c r="U3987" s="7"/>
      <c r="V3987" s="7"/>
      <c r="W3987" s="7"/>
      <c r="X3987" s="7"/>
      <c r="Y3987" s="9" t="s">
        <v>4492</v>
      </c>
    </row>
    <row r="3988" spans="19:25">
      <c r="S3988" s="7"/>
      <c r="T3988" s="7"/>
      <c r="U3988" s="7"/>
      <c r="V3988" s="7"/>
      <c r="W3988" s="7"/>
      <c r="X3988" s="7"/>
      <c r="Y3988" s="9" t="s">
        <v>4493</v>
      </c>
    </row>
    <row r="3989" spans="19:25">
      <c r="S3989" s="7"/>
      <c r="T3989" s="7"/>
      <c r="U3989" s="7"/>
      <c r="V3989" s="7"/>
      <c r="W3989" s="7"/>
      <c r="X3989" s="7"/>
      <c r="Y3989" s="9" t="s">
        <v>4494</v>
      </c>
    </row>
    <row r="3990" spans="19:25">
      <c r="S3990" s="7"/>
      <c r="T3990" s="7"/>
      <c r="U3990" s="7"/>
      <c r="V3990" s="7"/>
      <c r="W3990" s="7"/>
      <c r="X3990" s="7"/>
      <c r="Y3990" s="9" t="s">
        <v>4495</v>
      </c>
    </row>
    <row r="3991" spans="19:25">
      <c r="S3991" s="7"/>
      <c r="T3991" s="7"/>
      <c r="U3991" s="7"/>
      <c r="V3991" s="7"/>
      <c r="W3991" s="7"/>
      <c r="X3991" s="7"/>
      <c r="Y3991" s="9" t="s">
        <v>4496</v>
      </c>
    </row>
    <row r="3992" spans="19:25">
      <c r="S3992" s="7"/>
      <c r="T3992" s="7"/>
      <c r="U3992" s="7"/>
      <c r="V3992" s="7"/>
      <c r="W3992" s="7"/>
      <c r="X3992" s="7"/>
      <c r="Y3992" s="9" t="s">
        <v>4497</v>
      </c>
    </row>
    <row r="3993" spans="19:25">
      <c r="S3993" s="7"/>
      <c r="T3993" s="7"/>
      <c r="U3993" s="7"/>
      <c r="V3993" s="7"/>
      <c r="W3993" s="7"/>
      <c r="X3993" s="7"/>
      <c r="Y3993" s="9" t="s">
        <v>4498</v>
      </c>
    </row>
    <row r="3994" spans="19:25">
      <c r="S3994" s="7"/>
      <c r="T3994" s="7"/>
      <c r="U3994" s="7"/>
      <c r="V3994" s="7"/>
      <c r="W3994" s="7"/>
      <c r="X3994" s="7"/>
      <c r="Y3994" s="9" t="s">
        <v>4499</v>
      </c>
    </row>
    <row r="3995" spans="19:25">
      <c r="S3995" s="7"/>
      <c r="T3995" s="7"/>
      <c r="U3995" s="7"/>
      <c r="V3995" s="7"/>
      <c r="W3995" s="7"/>
      <c r="X3995" s="7"/>
      <c r="Y3995" s="9" t="s">
        <v>4500</v>
      </c>
    </row>
    <row r="3996" spans="19:25">
      <c r="S3996" s="7"/>
      <c r="T3996" s="7"/>
      <c r="U3996" s="7"/>
      <c r="V3996" s="7"/>
      <c r="W3996" s="7"/>
      <c r="X3996" s="7"/>
      <c r="Y3996" s="9" t="s">
        <v>4501</v>
      </c>
    </row>
    <row r="3997" spans="19:25">
      <c r="S3997" s="7"/>
      <c r="T3997" s="7"/>
      <c r="U3997" s="7"/>
      <c r="V3997" s="7"/>
      <c r="W3997" s="7"/>
      <c r="X3997" s="7"/>
      <c r="Y3997" s="9" t="s">
        <v>4502</v>
      </c>
    </row>
    <row r="3998" spans="19:25">
      <c r="S3998" s="7"/>
      <c r="T3998" s="7"/>
      <c r="U3998" s="7"/>
      <c r="V3998" s="7"/>
      <c r="W3998" s="7"/>
      <c r="X3998" s="7"/>
      <c r="Y3998" s="9" t="s">
        <v>4503</v>
      </c>
    </row>
    <row r="3999" spans="19:25">
      <c r="S3999" s="7"/>
      <c r="T3999" s="7"/>
      <c r="U3999" s="7"/>
      <c r="V3999" s="7"/>
      <c r="W3999" s="7"/>
      <c r="X3999" s="7"/>
      <c r="Y3999" s="9" t="s">
        <v>4504</v>
      </c>
    </row>
    <row r="4000" spans="19:25">
      <c r="S4000" s="7"/>
      <c r="T4000" s="7"/>
      <c r="U4000" s="7"/>
      <c r="V4000" s="7"/>
      <c r="W4000" s="7"/>
      <c r="X4000" s="7"/>
      <c r="Y4000" s="9" t="s">
        <v>4505</v>
      </c>
    </row>
    <row r="4001" spans="19:25">
      <c r="S4001" s="7"/>
      <c r="T4001" s="7"/>
      <c r="U4001" s="7"/>
      <c r="V4001" s="7"/>
      <c r="W4001" s="7"/>
      <c r="X4001" s="7"/>
      <c r="Y4001" s="9" t="s">
        <v>4506</v>
      </c>
    </row>
    <row r="4002" spans="19:25">
      <c r="S4002" s="7"/>
      <c r="T4002" s="7"/>
      <c r="U4002" s="7"/>
      <c r="V4002" s="7"/>
      <c r="W4002" s="7"/>
      <c r="X4002" s="7"/>
      <c r="Y4002" s="9" t="s">
        <v>4507</v>
      </c>
    </row>
    <row r="4003" spans="19:25">
      <c r="S4003" s="7"/>
      <c r="T4003" s="7"/>
      <c r="U4003" s="7"/>
      <c r="V4003" s="7"/>
      <c r="W4003" s="7"/>
      <c r="X4003" s="7"/>
      <c r="Y4003" s="9" t="s">
        <v>4508</v>
      </c>
    </row>
    <row r="4004" spans="19:25">
      <c r="S4004" s="7"/>
      <c r="T4004" s="7"/>
      <c r="U4004" s="7"/>
      <c r="V4004" s="7"/>
      <c r="W4004" s="7"/>
      <c r="X4004" s="7"/>
      <c r="Y4004" s="9" t="s">
        <v>4509</v>
      </c>
    </row>
    <row r="4005" spans="19:25">
      <c r="S4005" s="7"/>
      <c r="T4005" s="7"/>
      <c r="U4005" s="7"/>
      <c r="V4005" s="7"/>
      <c r="W4005" s="7"/>
      <c r="X4005" s="7"/>
      <c r="Y4005" s="9" t="s">
        <v>4510</v>
      </c>
    </row>
    <row r="4006" spans="19:25">
      <c r="S4006" s="7"/>
      <c r="T4006" s="7"/>
      <c r="U4006" s="7"/>
      <c r="V4006" s="7"/>
      <c r="W4006" s="7"/>
      <c r="X4006" s="7"/>
      <c r="Y4006" s="9" t="s">
        <v>4511</v>
      </c>
    </row>
    <row r="4007" spans="19:25">
      <c r="S4007" s="7"/>
      <c r="T4007" s="7"/>
      <c r="U4007" s="7"/>
      <c r="V4007" s="7"/>
      <c r="W4007" s="7"/>
      <c r="X4007" s="7"/>
      <c r="Y4007" s="9" t="s">
        <v>4512</v>
      </c>
    </row>
    <row r="4008" spans="19:25">
      <c r="S4008" s="7"/>
      <c r="T4008" s="7"/>
      <c r="U4008" s="7"/>
      <c r="V4008" s="7"/>
      <c r="W4008" s="7"/>
      <c r="X4008" s="7"/>
      <c r="Y4008" s="9" t="s">
        <v>4513</v>
      </c>
    </row>
    <row r="4009" spans="19:25">
      <c r="S4009" s="7"/>
      <c r="T4009" s="7"/>
      <c r="U4009" s="7"/>
      <c r="V4009" s="7"/>
      <c r="W4009" s="7"/>
      <c r="X4009" s="7"/>
      <c r="Y4009" s="9" t="s">
        <v>4514</v>
      </c>
    </row>
    <row r="4010" spans="19:25">
      <c r="S4010" s="7"/>
      <c r="T4010" s="7"/>
      <c r="U4010" s="7"/>
      <c r="V4010" s="7"/>
      <c r="W4010" s="7"/>
      <c r="X4010" s="7"/>
      <c r="Y4010" s="9" t="s">
        <v>4515</v>
      </c>
    </row>
    <row r="4011" spans="19:25">
      <c r="S4011" s="7"/>
      <c r="T4011" s="7"/>
      <c r="U4011" s="7"/>
      <c r="V4011" s="7"/>
      <c r="W4011" s="7"/>
      <c r="X4011" s="7"/>
      <c r="Y4011" s="9" t="s">
        <v>4516</v>
      </c>
    </row>
    <row r="4012" spans="19:25">
      <c r="S4012" s="7"/>
      <c r="T4012" s="7"/>
      <c r="U4012" s="7"/>
      <c r="V4012" s="7"/>
      <c r="W4012" s="7"/>
      <c r="X4012" s="7"/>
      <c r="Y4012" s="9" t="s">
        <v>4517</v>
      </c>
    </row>
    <row r="4013" spans="19:25">
      <c r="S4013" s="7"/>
      <c r="T4013" s="7"/>
      <c r="U4013" s="7"/>
      <c r="V4013" s="7"/>
      <c r="W4013" s="7"/>
      <c r="X4013" s="7"/>
      <c r="Y4013" s="9" t="s">
        <v>4518</v>
      </c>
    </row>
    <row r="4014" spans="19:25">
      <c r="S4014" s="7"/>
      <c r="T4014" s="7"/>
      <c r="U4014" s="7"/>
      <c r="V4014" s="7"/>
      <c r="W4014" s="7"/>
      <c r="X4014" s="7"/>
      <c r="Y4014" s="9" t="s">
        <v>4519</v>
      </c>
    </row>
    <row r="4015" spans="19:25">
      <c r="S4015" s="7"/>
      <c r="T4015" s="7"/>
      <c r="U4015" s="7"/>
      <c r="V4015" s="7"/>
      <c r="W4015" s="7"/>
      <c r="X4015" s="7"/>
      <c r="Y4015" s="9" t="s">
        <v>4520</v>
      </c>
    </row>
    <row r="4016" spans="19:25">
      <c r="S4016" s="7"/>
      <c r="T4016" s="7"/>
      <c r="U4016" s="7"/>
      <c r="V4016" s="7"/>
      <c r="W4016" s="7"/>
      <c r="X4016" s="7"/>
      <c r="Y4016" s="9" t="s">
        <v>4521</v>
      </c>
    </row>
    <row r="4017" spans="19:25">
      <c r="S4017" s="7"/>
      <c r="T4017" s="7"/>
      <c r="U4017" s="7"/>
      <c r="V4017" s="7"/>
      <c r="W4017" s="7"/>
      <c r="X4017" s="7"/>
      <c r="Y4017" s="9" t="s">
        <v>4522</v>
      </c>
    </row>
    <row r="4018" spans="19:25">
      <c r="S4018" s="7"/>
      <c r="T4018" s="7"/>
      <c r="U4018" s="7"/>
      <c r="V4018" s="7"/>
      <c r="W4018" s="7"/>
      <c r="X4018" s="7"/>
      <c r="Y4018" s="9" t="s">
        <v>4523</v>
      </c>
    </row>
    <row r="4019" spans="19:25">
      <c r="S4019" s="7"/>
      <c r="T4019" s="7"/>
      <c r="U4019" s="7"/>
      <c r="V4019" s="7"/>
      <c r="W4019" s="7"/>
      <c r="X4019" s="7"/>
      <c r="Y4019" s="9" t="s">
        <v>4524</v>
      </c>
    </row>
    <row r="4020" spans="19:25">
      <c r="S4020" s="7"/>
      <c r="T4020" s="7"/>
      <c r="U4020" s="7"/>
      <c r="V4020" s="7"/>
      <c r="W4020" s="7"/>
      <c r="X4020" s="7"/>
      <c r="Y4020" s="9" t="s">
        <v>4525</v>
      </c>
    </row>
    <row r="4021" spans="19:25">
      <c r="S4021" s="7"/>
      <c r="T4021" s="7"/>
      <c r="U4021" s="7"/>
      <c r="V4021" s="7"/>
      <c r="W4021" s="7"/>
      <c r="X4021" s="7"/>
      <c r="Y4021" s="9" t="s">
        <v>4526</v>
      </c>
    </row>
    <row r="4022" spans="19:25">
      <c r="S4022" s="7"/>
      <c r="T4022" s="7"/>
      <c r="U4022" s="7"/>
      <c r="V4022" s="7"/>
      <c r="W4022" s="7"/>
      <c r="X4022" s="7"/>
      <c r="Y4022" s="9" t="s">
        <v>4527</v>
      </c>
    </row>
    <row r="4023" spans="19:25">
      <c r="S4023" s="7"/>
      <c r="T4023" s="7"/>
      <c r="U4023" s="7"/>
      <c r="V4023" s="7"/>
      <c r="W4023" s="7"/>
      <c r="X4023" s="7"/>
      <c r="Y4023" s="9" t="s">
        <v>4528</v>
      </c>
    </row>
    <row r="4024" spans="19:25">
      <c r="S4024" s="7"/>
      <c r="T4024" s="7"/>
      <c r="U4024" s="7"/>
      <c r="V4024" s="7"/>
      <c r="W4024" s="7"/>
      <c r="X4024" s="7"/>
      <c r="Y4024" s="9" t="s">
        <v>4529</v>
      </c>
    </row>
    <row r="4025" spans="19:25">
      <c r="S4025" s="7"/>
      <c r="T4025" s="7"/>
      <c r="U4025" s="7"/>
      <c r="V4025" s="7"/>
      <c r="W4025" s="7"/>
      <c r="X4025" s="7"/>
      <c r="Y4025" s="9" t="s">
        <v>4530</v>
      </c>
    </row>
    <row r="4026" spans="19:25">
      <c r="S4026" s="7"/>
      <c r="T4026" s="7"/>
      <c r="U4026" s="7"/>
      <c r="V4026" s="7"/>
      <c r="W4026" s="7"/>
      <c r="X4026" s="7"/>
      <c r="Y4026" s="9" t="s">
        <v>4531</v>
      </c>
    </row>
    <row r="4027" spans="19:25">
      <c r="S4027" s="7"/>
      <c r="T4027" s="7"/>
      <c r="U4027" s="7"/>
      <c r="V4027" s="7"/>
      <c r="W4027" s="7"/>
      <c r="X4027" s="7"/>
      <c r="Y4027" s="9" t="s">
        <v>4532</v>
      </c>
    </row>
    <row r="4028" spans="19:25">
      <c r="S4028" s="7"/>
      <c r="T4028" s="7"/>
      <c r="U4028" s="7"/>
      <c r="V4028" s="7"/>
      <c r="W4028" s="7"/>
      <c r="X4028" s="7"/>
      <c r="Y4028" s="9" t="s">
        <v>4533</v>
      </c>
    </row>
    <row r="4029" spans="19:25">
      <c r="S4029" s="7"/>
      <c r="T4029" s="7"/>
      <c r="U4029" s="7"/>
      <c r="V4029" s="7"/>
      <c r="W4029" s="7"/>
      <c r="X4029" s="7"/>
      <c r="Y4029" s="9" t="s">
        <v>4534</v>
      </c>
    </row>
    <row r="4030" spans="19:25">
      <c r="S4030" s="7"/>
      <c r="T4030" s="7"/>
      <c r="U4030" s="7"/>
      <c r="V4030" s="7"/>
      <c r="W4030" s="7"/>
      <c r="X4030" s="7"/>
      <c r="Y4030" s="9" t="s">
        <v>4535</v>
      </c>
    </row>
    <row r="4031" spans="19:25">
      <c r="S4031" s="7"/>
      <c r="T4031" s="7"/>
      <c r="U4031" s="7"/>
      <c r="V4031" s="7"/>
      <c r="W4031" s="7"/>
      <c r="X4031" s="7"/>
      <c r="Y4031" s="9" t="s">
        <v>4536</v>
      </c>
    </row>
    <row r="4032" spans="19:25">
      <c r="S4032" s="7"/>
      <c r="T4032" s="7"/>
      <c r="U4032" s="7"/>
      <c r="V4032" s="7"/>
      <c r="W4032" s="7"/>
      <c r="X4032" s="7"/>
      <c r="Y4032" s="9" t="s">
        <v>4537</v>
      </c>
    </row>
    <row r="4033" spans="19:25">
      <c r="S4033" s="7"/>
      <c r="T4033" s="7"/>
      <c r="U4033" s="7"/>
      <c r="V4033" s="7"/>
      <c r="W4033" s="7"/>
      <c r="X4033" s="7"/>
      <c r="Y4033" s="9" t="s">
        <v>4538</v>
      </c>
    </row>
    <row r="4034" spans="19:25">
      <c r="S4034" s="7"/>
      <c r="T4034" s="7"/>
      <c r="U4034" s="7"/>
      <c r="V4034" s="7"/>
      <c r="W4034" s="7"/>
      <c r="X4034" s="7"/>
      <c r="Y4034" s="9" t="s">
        <v>4539</v>
      </c>
    </row>
    <row r="4035" spans="19:25">
      <c r="S4035" s="7"/>
      <c r="T4035" s="7"/>
      <c r="U4035" s="7"/>
      <c r="V4035" s="7"/>
      <c r="W4035" s="7"/>
      <c r="X4035" s="7"/>
      <c r="Y4035" s="9" t="s">
        <v>4540</v>
      </c>
    </row>
    <row r="4036" spans="19:25">
      <c r="S4036" s="7"/>
      <c r="T4036" s="7"/>
      <c r="U4036" s="7"/>
      <c r="V4036" s="7"/>
      <c r="W4036" s="7"/>
      <c r="X4036" s="7"/>
      <c r="Y4036" s="9" t="s">
        <v>4541</v>
      </c>
    </row>
    <row r="4037" spans="19:25">
      <c r="S4037" s="7"/>
      <c r="T4037" s="7"/>
      <c r="U4037" s="7"/>
      <c r="V4037" s="7"/>
      <c r="W4037" s="7"/>
      <c r="X4037" s="7"/>
      <c r="Y4037" s="9" t="s">
        <v>4542</v>
      </c>
    </row>
    <row r="4038" spans="19:25">
      <c r="S4038" s="7"/>
      <c r="T4038" s="7"/>
      <c r="U4038" s="7"/>
      <c r="V4038" s="7"/>
      <c r="W4038" s="7"/>
      <c r="X4038" s="7"/>
      <c r="Y4038" s="9" t="s">
        <v>4543</v>
      </c>
    </row>
    <row r="4039" spans="19:25">
      <c r="S4039" s="7"/>
      <c r="T4039" s="7"/>
      <c r="U4039" s="7"/>
      <c r="V4039" s="7"/>
      <c r="W4039" s="7"/>
      <c r="X4039" s="7"/>
      <c r="Y4039" s="9" t="s">
        <v>4544</v>
      </c>
    </row>
    <row r="4040" spans="19:25">
      <c r="S4040" s="7"/>
      <c r="T4040" s="7"/>
      <c r="U4040" s="7"/>
      <c r="V4040" s="7"/>
      <c r="W4040" s="7"/>
      <c r="X4040" s="7"/>
      <c r="Y4040" s="9" t="s">
        <v>4545</v>
      </c>
    </row>
    <row r="4041" spans="19:25">
      <c r="S4041" s="7"/>
      <c r="T4041" s="7"/>
      <c r="U4041" s="7"/>
      <c r="V4041" s="7"/>
      <c r="W4041" s="7"/>
      <c r="X4041" s="7"/>
      <c r="Y4041" s="9" t="s">
        <v>4546</v>
      </c>
    </row>
    <row r="4042" spans="19:25">
      <c r="S4042" s="7"/>
      <c r="T4042" s="7"/>
      <c r="U4042" s="7"/>
      <c r="V4042" s="7"/>
      <c r="W4042" s="7"/>
      <c r="X4042" s="7"/>
      <c r="Y4042" s="9" t="s">
        <v>4547</v>
      </c>
    </row>
    <row r="4043" spans="19:25">
      <c r="S4043" s="7"/>
      <c r="T4043" s="7"/>
      <c r="U4043" s="7"/>
      <c r="V4043" s="7"/>
      <c r="W4043" s="7"/>
      <c r="X4043" s="7"/>
      <c r="Y4043" s="9" t="s">
        <v>4548</v>
      </c>
    </row>
    <row r="4044" spans="19:25">
      <c r="S4044" s="7"/>
      <c r="T4044" s="7"/>
      <c r="U4044" s="7"/>
      <c r="V4044" s="7"/>
      <c r="W4044" s="7"/>
      <c r="X4044" s="7"/>
      <c r="Y4044" s="9" t="s">
        <v>4549</v>
      </c>
    </row>
    <row r="4045" spans="19:25">
      <c r="S4045" s="7"/>
      <c r="T4045" s="7"/>
      <c r="U4045" s="7"/>
      <c r="V4045" s="7"/>
      <c r="W4045" s="7"/>
      <c r="X4045" s="7"/>
      <c r="Y4045" s="9" t="s">
        <v>4550</v>
      </c>
    </row>
    <row r="4046" spans="19:25">
      <c r="S4046" s="7"/>
      <c r="T4046" s="7"/>
      <c r="U4046" s="7"/>
      <c r="V4046" s="7"/>
      <c r="W4046" s="7"/>
      <c r="X4046" s="7"/>
      <c r="Y4046" s="9" t="s">
        <v>4551</v>
      </c>
    </row>
    <row r="4047" spans="19:25">
      <c r="S4047" s="7"/>
      <c r="T4047" s="7"/>
      <c r="U4047" s="7"/>
      <c r="V4047" s="7"/>
      <c r="W4047" s="7"/>
      <c r="X4047" s="7"/>
      <c r="Y4047" s="9" t="s">
        <v>4552</v>
      </c>
    </row>
    <row r="4048" spans="19:25">
      <c r="S4048" s="7"/>
      <c r="T4048" s="7"/>
      <c r="U4048" s="7"/>
      <c r="V4048" s="7"/>
      <c r="W4048" s="7"/>
      <c r="X4048" s="7"/>
      <c r="Y4048" s="9" t="s">
        <v>4553</v>
      </c>
    </row>
    <row r="4049" spans="19:25">
      <c r="S4049" s="7"/>
      <c r="T4049" s="7"/>
      <c r="U4049" s="7"/>
      <c r="V4049" s="7"/>
      <c r="W4049" s="7"/>
      <c r="X4049" s="7"/>
      <c r="Y4049" s="9" t="s">
        <v>4554</v>
      </c>
    </row>
    <row r="4050" spans="19:25">
      <c r="S4050" s="7"/>
      <c r="T4050" s="7"/>
      <c r="U4050" s="7"/>
      <c r="V4050" s="7"/>
      <c r="W4050" s="7"/>
      <c r="X4050" s="7"/>
      <c r="Y4050" s="9" t="s">
        <v>4555</v>
      </c>
    </row>
    <row r="4051" spans="19:25">
      <c r="S4051" s="7"/>
      <c r="T4051" s="7"/>
      <c r="U4051" s="7"/>
      <c r="V4051" s="7"/>
      <c r="W4051" s="7"/>
      <c r="X4051" s="7"/>
      <c r="Y4051" s="9" t="s">
        <v>4556</v>
      </c>
    </row>
    <row r="4052" spans="19:25">
      <c r="S4052" s="7"/>
      <c r="T4052" s="7"/>
      <c r="U4052" s="7"/>
      <c r="V4052" s="7"/>
      <c r="W4052" s="7"/>
      <c r="X4052" s="7"/>
      <c r="Y4052" s="9" t="s">
        <v>4557</v>
      </c>
    </row>
    <row r="4053" spans="19:25">
      <c r="S4053" s="7"/>
      <c r="T4053" s="7"/>
      <c r="U4053" s="7"/>
      <c r="V4053" s="7"/>
      <c r="W4053" s="7"/>
      <c r="X4053" s="7"/>
      <c r="Y4053" s="9" t="s">
        <v>4558</v>
      </c>
    </row>
    <row r="4054" spans="19:25">
      <c r="S4054" s="7"/>
      <c r="T4054" s="7"/>
      <c r="U4054" s="7"/>
      <c r="V4054" s="7"/>
      <c r="W4054" s="7"/>
      <c r="X4054" s="7"/>
      <c r="Y4054" s="9" t="s">
        <v>4559</v>
      </c>
    </row>
    <row r="4055" spans="19:25">
      <c r="S4055" s="7"/>
      <c r="T4055" s="7"/>
      <c r="U4055" s="7"/>
      <c r="V4055" s="7"/>
      <c r="W4055" s="7"/>
      <c r="X4055" s="7"/>
      <c r="Y4055" s="9" t="s">
        <v>4560</v>
      </c>
    </row>
    <row r="4056" spans="19:25">
      <c r="S4056" s="7"/>
      <c r="T4056" s="7"/>
      <c r="U4056" s="7"/>
      <c r="V4056" s="7"/>
      <c r="W4056" s="7"/>
      <c r="X4056" s="7"/>
      <c r="Y4056" s="9" t="s">
        <v>4561</v>
      </c>
    </row>
    <row r="4057" spans="19:25">
      <c r="S4057" s="7"/>
      <c r="T4057" s="7"/>
      <c r="U4057" s="7"/>
      <c r="V4057" s="7"/>
      <c r="W4057" s="7"/>
      <c r="X4057" s="7"/>
      <c r="Y4057" s="9" t="s">
        <v>4562</v>
      </c>
    </row>
    <row r="4058" spans="19:25">
      <c r="S4058" s="7"/>
      <c r="T4058" s="7"/>
      <c r="U4058" s="7"/>
      <c r="V4058" s="7"/>
      <c r="W4058" s="7"/>
      <c r="X4058" s="7"/>
      <c r="Y4058" s="9" t="s">
        <v>4563</v>
      </c>
    </row>
    <row r="4059" spans="19:25">
      <c r="S4059" s="7"/>
      <c r="T4059" s="7"/>
      <c r="U4059" s="7"/>
      <c r="V4059" s="7"/>
      <c r="W4059" s="7"/>
      <c r="X4059" s="7"/>
      <c r="Y4059" s="9" t="s">
        <v>4564</v>
      </c>
    </row>
    <row r="4060" spans="19:25">
      <c r="S4060" s="7"/>
      <c r="T4060" s="7"/>
      <c r="U4060" s="7"/>
      <c r="V4060" s="7"/>
      <c r="W4060" s="7"/>
      <c r="X4060" s="7"/>
      <c r="Y4060" s="9" t="s">
        <v>4565</v>
      </c>
    </row>
    <row r="4061" spans="19:25">
      <c r="S4061" s="7"/>
      <c r="T4061" s="7"/>
      <c r="U4061" s="7"/>
      <c r="V4061" s="7"/>
      <c r="W4061" s="7"/>
      <c r="X4061" s="7"/>
      <c r="Y4061" s="9" t="s">
        <v>4566</v>
      </c>
    </row>
    <row r="4062" spans="19:25">
      <c r="S4062" s="7"/>
      <c r="T4062" s="7"/>
      <c r="U4062" s="7"/>
      <c r="V4062" s="7"/>
      <c r="W4062" s="7"/>
      <c r="X4062" s="7"/>
      <c r="Y4062" s="9" t="s">
        <v>4567</v>
      </c>
    </row>
    <row r="4063" spans="19:25">
      <c r="S4063" s="7"/>
      <c r="T4063" s="7"/>
      <c r="U4063" s="7"/>
      <c r="V4063" s="7"/>
      <c r="W4063" s="7"/>
      <c r="X4063" s="7"/>
      <c r="Y4063" s="9" t="s">
        <v>4568</v>
      </c>
    </row>
    <row r="4064" spans="19:25">
      <c r="S4064" s="7"/>
      <c r="T4064" s="7"/>
      <c r="U4064" s="7"/>
      <c r="V4064" s="7"/>
      <c r="W4064" s="7"/>
      <c r="X4064" s="7"/>
      <c r="Y4064" s="9" t="s">
        <v>4569</v>
      </c>
    </row>
    <row r="4065" spans="19:25">
      <c r="S4065" s="7"/>
      <c r="T4065" s="7"/>
      <c r="U4065" s="7"/>
      <c r="V4065" s="7"/>
      <c r="W4065" s="7"/>
      <c r="X4065" s="7"/>
      <c r="Y4065" s="9" t="s">
        <v>4570</v>
      </c>
    </row>
    <row r="4066" spans="19:25">
      <c r="S4066" s="7"/>
      <c r="T4066" s="7"/>
      <c r="U4066" s="7"/>
      <c r="V4066" s="7"/>
      <c r="W4066" s="7"/>
      <c r="X4066" s="7"/>
      <c r="Y4066" s="9" t="s">
        <v>4571</v>
      </c>
    </row>
    <row r="4067" spans="19:25">
      <c r="S4067" s="7"/>
      <c r="T4067" s="7"/>
      <c r="U4067" s="7"/>
      <c r="V4067" s="7"/>
      <c r="W4067" s="7"/>
      <c r="X4067" s="7"/>
      <c r="Y4067" s="9" t="s">
        <v>4572</v>
      </c>
    </row>
    <row r="4068" spans="19:25">
      <c r="S4068" s="7"/>
      <c r="T4068" s="7"/>
      <c r="U4068" s="7"/>
      <c r="V4068" s="7"/>
      <c r="W4068" s="7"/>
      <c r="X4068" s="7"/>
      <c r="Y4068" s="9" t="s">
        <v>4573</v>
      </c>
    </row>
    <row r="4069" spans="19:25">
      <c r="S4069" s="7"/>
      <c r="T4069" s="7"/>
      <c r="U4069" s="7"/>
      <c r="V4069" s="7"/>
      <c r="W4069" s="7"/>
      <c r="X4069" s="7"/>
      <c r="Y4069" s="9" t="s">
        <v>4574</v>
      </c>
    </row>
    <row r="4070" spans="19:25">
      <c r="S4070" s="7"/>
      <c r="T4070" s="7"/>
      <c r="U4070" s="7"/>
      <c r="V4070" s="7"/>
      <c r="W4070" s="7"/>
      <c r="X4070" s="7"/>
      <c r="Y4070" s="9" t="s">
        <v>4575</v>
      </c>
    </row>
    <row r="4071" spans="19:25">
      <c r="S4071" s="7"/>
      <c r="T4071" s="7"/>
      <c r="U4071" s="7"/>
      <c r="V4071" s="7"/>
      <c r="W4071" s="7"/>
      <c r="X4071" s="7"/>
      <c r="Y4071" s="9" t="s">
        <v>4576</v>
      </c>
    </row>
    <row r="4072" spans="19:25">
      <c r="S4072" s="7"/>
      <c r="T4072" s="7"/>
      <c r="U4072" s="7"/>
      <c r="V4072" s="7"/>
      <c r="W4072" s="7"/>
      <c r="X4072" s="7"/>
      <c r="Y4072" s="9" t="s">
        <v>4577</v>
      </c>
    </row>
    <row r="4073" spans="19:25">
      <c r="S4073" s="7"/>
      <c r="T4073" s="7"/>
      <c r="U4073" s="7"/>
      <c r="V4073" s="7"/>
      <c r="W4073" s="7"/>
      <c r="X4073" s="7"/>
      <c r="Y4073" s="9" t="s">
        <v>4578</v>
      </c>
    </row>
    <row r="4074" spans="19:25">
      <c r="S4074" s="7"/>
      <c r="T4074" s="7"/>
      <c r="U4074" s="7"/>
      <c r="V4074" s="7"/>
      <c r="W4074" s="7"/>
      <c r="X4074" s="7"/>
      <c r="Y4074" s="9" t="s">
        <v>4579</v>
      </c>
    </row>
    <row r="4075" spans="19:25">
      <c r="S4075" s="7"/>
      <c r="T4075" s="7"/>
      <c r="U4075" s="7"/>
      <c r="V4075" s="7"/>
      <c r="W4075" s="7"/>
      <c r="X4075" s="7"/>
      <c r="Y4075" s="9" t="s">
        <v>4580</v>
      </c>
    </row>
    <row r="4076" spans="19:25">
      <c r="S4076" s="7"/>
      <c r="T4076" s="7"/>
      <c r="U4076" s="7"/>
      <c r="V4076" s="7"/>
      <c r="W4076" s="7"/>
      <c r="X4076" s="7"/>
      <c r="Y4076" s="9" t="s">
        <v>4581</v>
      </c>
    </row>
    <row r="4077" spans="19:25">
      <c r="S4077" s="7"/>
      <c r="T4077" s="7"/>
      <c r="U4077" s="7"/>
      <c r="V4077" s="7"/>
      <c r="W4077" s="7"/>
      <c r="X4077" s="7"/>
      <c r="Y4077" s="9" t="s">
        <v>4582</v>
      </c>
    </row>
    <row r="4078" spans="19:25">
      <c r="S4078" s="7"/>
      <c r="T4078" s="7"/>
      <c r="U4078" s="7"/>
      <c r="V4078" s="7"/>
      <c r="W4078" s="7"/>
      <c r="X4078" s="7"/>
      <c r="Y4078" s="9" t="s">
        <v>4583</v>
      </c>
    </row>
    <row r="4079" spans="19:25">
      <c r="S4079" s="7"/>
      <c r="T4079" s="7"/>
      <c r="U4079" s="7"/>
      <c r="V4079" s="7"/>
      <c r="W4079" s="7"/>
      <c r="X4079" s="7"/>
      <c r="Y4079" s="9" t="s">
        <v>4584</v>
      </c>
    </row>
    <row r="4080" spans="19:25">
      <c r="S4080" s="7"/>
      <c r="T4080" s="7"/>
      <c r="U4080" s="7"/>
      <c r="V4080" s="7"/>
      <c r="W4080" s="7"/>
      <c r="X4080" s="7"/>
      <c r="Y4080" s="9" t="s">
        <v>4585</v>
      </c>
    </row>
    <row r="4081" spans="19:25">
      <c r="S4081" s="7"/>
      <c r="T4081" s="7"/>
      <c r="U4081" s="7"/>
      <c r="V4081" s="7"/>
      <c r="W4081" s="7"/>
      <c r="X4081" s="7"/>
      <c r="Y4081" s="9" t="s">
        <v>4586</v>
      </c>
    </row>
    <row r="4082" spans="19:25">
      <c r="S4082" s="7"/>
      <c r="T4082" s="7"/>
      <c r="U4082" s="7"/>
      <c r="V4082" s="7"/>
      <c r="W4082" s="7"/>
      <c r="X4082" s="7"/>
      <c r="Y4082" s="9" t="s">
        <v>4587</v>
      </c>
    </row>
    <row r="4083" spans="19:25">
      <c r="S4083" s="7"/>
      <c r="T4083" s="7"/>
      <c r="U4083" s="7"/>
      <c r="V4083" s="7"/>
      <c r="W4083" s="7"/>
      <c r="X4083" s="7"/>
      <c r="Y4083" s="9" t="s">
        <v>4588</v>
      </c>
    </row>
    <row r="4084" spans="19:25">
      <c r="S4084" s="7"/>
      <c r="T4084" s="7"/>
      <c r="U4084" s="7"/>
      <c r="V4084" s="7"/>
      <c r="W4084" s="7"/>
      <c r="X4084" s="7"/>
      <c r="Y4084" s="9" t="s">
        <v>4589</v>
      </c>
    </row>
    <row r="4085" spans="19:25">
      <c r="S4085" s="7"/>
      <c r="T4085" s="7"/>
      <c r="U4085" s="7"/>
      <c r="V4085" s="7"/>
      <c r="W4085" s="7"/>
      <c r="X4085" s="7"/>
      <c r="Y4085" s="9" t="s">
        <v>4590</v>
      </c>
    </row>
    <row r="4086" spans="19:25">
      <c r="S4086" s="7"/>
      <c r="T4086" s="7"/>
      <c r="U4086" s="7"/>
      <c r="V4086" s="7"/>
      <c r="W4086" s="7"/>
      <c r="X4086" s="7"/>
      <c r="Y4086" s="9" t="s">
        <v>4591</v>
      </c>
    </row>
    <row r="4087" spans="19:25">
      <c r="S4087" s="7"/>
      <c r="T4087" s="7"/>
      <c r="U4087" s="7"/>
      <c r="V4087" s="7"/>
      <c r="W4087" s="7"/>
      <c r="X4087" s="7"/>
      <c r="Y4087" s="9" t="s">
        <v>4592</v>
      </c>
    </row>
    <row r="4088" spans="19:25">
      <c r="S4088" s="7"/>
      <c r="T4088" s="7"/>
      <c r="U4088" s="7"/>
      <c r="V4088" s="7"/>
      <c r="W4088" s="7"/>
      <c r="X4088" s="7"/>
      <c r="Y4088" s="9" t="s">
        <v>4593</v>
      </c>
    </row>
    <row r="4089" spans="19:25">
      <c r="S4089" s="7"/>
      <c r="T4089" s="7"/>
      <c r="U4089" s="7"/>
      <c r="V4089" s="7"/>
      <c r="W4089" s="7"/>
      <c r="X4089" s="7"/>
      <c r="Y4089" s="9" t="s">
        <v>4594</v>
      </c>
    </row>
    <row r="4090" spans="19:25">
      <c r="S4090" s="7"/>
      <c r="T4090" s="7"/>
      <c r="U4090" s="7"/>
      <c r="V4090" s="7"/>
      <c r="W4090" s="7"/>
      <c r="X4090" s="7"/>
      <c r="Y4090" s="9" t="s">
        <v>4595</v>
      </c>
    </row>
    <row r="4091" spans="19:25">
      <c r="S4091" s="7"/>
      <c r="T4091" s="7"/>
      <c r="U4091" s="7"/>
      <c r="V4091" s="7"/>
      <c r="W4091" s="7"/>
      <c r="X4091" s="7"/>
      <c r="Y4091" s="9" t="s">
        <v>4596</v>
      </c>
    </row>
    <row r="4092" spans="19:25">
      <c r="S4092" s="7"/>
      <c r="T4092" s="7"/>
      <c r="U4092" s="7"/>
      <c r="V4092" s="7"/>
      <c r="W4092" s="7"/>
      <c r="X4092" s="7"/>
      <c r="Y4092" s="9" t="s">
        <v>4597</v>
      </c>
    </row>
    <row r="4093" spans="19:25">
      <c r="S4093" s="7"/>
      <c r="T4093" s="7"/>
      <c r="U4093" s="7"/>
      <c r="V4093" s="7"/>
      <c r="W4093" s="7"/>
      <c r="X4093" s="7"/>
      <c r="Y4093" s="9" t="s">
        <v>4598</v>
      </c>
    </row>
    <row r="4094" spans="19:25">
      <c r="S4094" s="7"/>
      <c r="T4094" s="7"/>
      <c r="U4094" s="7"/>
      <c r="V4094" s="7"/>
      <c r="W4094" s="7"/>
      <c r="X4094" s="7"/>
      <c r="Y4094" s="9" t="s">
        <v>4599</v>
      </c>
    </row>
    <row r="4095" spans="19:25">
      <c r="S4095" s="7"/>
      <c r="T4095" s="7"/>
      <c r="U4095" s="7"/>
      <c r="V4095" s="7"/>
      <c r="W4095" s="7"/>
      <c r="X4095" s="7"/>
      <c r="Y4095" s="9" t="s">
        <v>4600</v>
      </c>
    </row>
    <row r="4096" spans="19:25">
      <c r="S4096" s="7"/>
      <c r="T4096" s="7"/>
      <c r="U4096" s="7"/>
      <c r="V4096" s="7"/>
      <c r="W4096" s="7"/>
      <c r="X4096" s="7"/>
      <c r="Y4096" s="9" t="s">
        <v>4601</v>
      </c>
    </row>
    <row r="4097" spans="19:25">
      <c r="S4097" s="7"/>
      <c r="T4097" s="7"/>
      <c r="U4097" s="7"/>
      <c r="V4097" s="7"/>
      <c r="W4097" s="7"/>
      <c r="X4097" s="7"/>
      <c r="Y4097" s="9" t="s">
        <v>4602</v>
      </c>
    </row>
    <row r="4098" spans="19:25">
      <c r="S4098" s="7"/>
      <c r="T4098" s="7"/>
      <c r="U4098" s="7"/>
      <c r="V4098" s="7"/>
      <c r="W4098" s="7"/>
      <c r="X4098" s="7"/>
      <c r="Y4098" s="9" t="s">
        <v>4603</v>
      </c>
    </row>
    <row r="4099" spans="19:25">
      <c r="S4099" s="7"/>
      <c r="T4099" s="7"/>
      <c r="U4099" s="7"/>
      <c r="V4099" s="7"/>
      <c r="W4099" s="7"/>
      <c r="X4099" s="7"/>
      <c r="Y4099" s="9" t="s">
        <v>4604</v>
      </c>
    </row>
    <row r="4100" spans="19:25">
      <c r="S4100" s="7"/>
      <c r="T4100" s="7"/>
      <c r="U4100" s="7"/>
      <c r="V4100" s="7"/>
      <c r="W4100" s="7"/>
      <c r="X4100" s="7"/>
      <c r="Y4100" s="9" t="s">
        <v>4605</v>
      </c>
    </row>
    <row r="4101" spans="19:25">
      <c r="S4101" s="7"/>
      <c r="T4101" s="7"/>
      <c r="U4101" s="7"/>
      <c r="V4101" s="7"/>
      <c r="W4101" s="7"/>
      <c r="X4101" s="7"/>
      <c r="Y4101" s="9" t="s">
        <v>4606</v>
      </c>
    </row>
    <row r="4102" spans="19:25">
      <c r="S4102" s="7"/>
      <c r="T4102" s="7"/>
      <c r="U4102" s="7"/>
      <c r="V4102" s="7"/>
      <c r="W4102" s="7"/>
      <c r="X4102" s="7"/>
      <c r="Y4102" s="9" t="s">
        <v>4607</v>
      </c>
    </row>
    <row r="4103" spans="19:25">
      <c r="S4103" s="7"/>
      <c r="T4103" s="7"/>
      <c r="U4103" s="7"/>
      <c r="V4103" s="7"/>
      <c r="W4103" s="7"/>
      <c r="X4103" s="7"/>
      <c r="Y4103" s="9" t="s">
        <v>4608</v>
      </c>
    </row>
    <row r="4104" spans="19:25">
      <c r="S4104" s="7"/>
      <c r="T4104" s="7"/>
      <c r="U4104" s="7"/>
      <c r="V4104" s="7"/>
      <c r="W4104" s="7"/>
      <c r="X4104" s="7"/>
      <c r="Y4104" s="9" t="s">
        <v>4609</v>
      </c>
    </row>
    <row r="4105" spans="19:25">
      <c r="S4105" s="7"/>
      <c r="T4105" s="7"/>
      <c r="U4105" s="7"/>
      <c r="V4105" s="7"/>
      <c r="W4105" s="7"/>
      <c r="X4105" s="7"/>
      <c r="Y4105" s="9" t="s">
        <v>4610</v>
      </c>
    </row>
    <row r="4106" spans="19:25">
      <c r="S4106" s="7"/>
      <c r="T4106" s="7"/>
      <c r="U4106" s="7"/>
      <c r="V4106" s="7"/>
      <c r="W4106" s="7"/>
      <c r="X4106" s="7"/>
      <c r="Y4106" s="9" t="s">
        <v>4611</v>
      </c>
    </row>
    <row r="4107" spans="19:25">
      <c r="S4107" s="7"/>
      <c r="T4107" s="7"/>
      <c r="U4107" s="7"/>
      <c r="V4107" s="7"/>
      <c r="W4107" s="7"/>
      <c r="X4107" s="7"/>
      <c r="Y4107" s="9" t="s">
        <v>4612</v>
      </c>
    </row>
    <row r="4108" spans="19:25">
      <c r="S4108" s="7"/>
      <c r="T4108" s="7"/>
      <c r="U4108" s="7"/>
      <c r="V4108" s="7"/>
      <c r="W4108" s="7"/>
      <c r="X4108" s="7"/>
      <c r="Y4108" s="9" t="s">
        <v>4613</v>
      </c>
    </row>
    <row r="4109" spans="19:25">
      <c r="S4109" s="7"/>
      <c r="T4109" s="7"/>
      <c r="U4109" s="7"/>
      <c r="V4109" s="7"/>
      <c r="W4109" s="7"/>
      <c r="X4109" s="7"/>
      <c r="Y4109" s="9" t="s">
        <v>4614</v>
      </c>
    </row>
    <row r="4110" spans="19:25">
      <c r="S4110" s="7"/>
      <c r="T4110" s="7"/>
      <c r="U4110" s="7"/>
      <c r="V4110" s="7"/>
      <c r="W4110" s="7"/>
      <c r="X4110" s="7"/>
      <c r="Y4110" s="9" t="s">
        <v>4615</v>
      </c>
    </row>
    <row r="4111" spans="19:25">
      <c r="S4111" s="7"/>
      <c r="T4111" s="7"/>
      <c r="U4111" s="7"/>
      <c r="V4111" s="7"/>
      <c r="W4111" s="7"/>
      <c r="X4111" s="7"/>
      <c r="Y4111" s="9" t="s">
        <v>4616</v>
      </c>
    </row>
    <row r="4112" spans="19:25">
      <c r="S4112" s="7"/>
      <c r="T4112" s="7"/>
      <c r="U4112" s="7"/>
      <c r="V4112" s="7"/>
      <c r="W4112" s="7"/>
      <c r="X4112" s="7"/>
      <c r="Y4112" s="9" t="s">
        <v>4617</v>
      </c>
    </row>
    <row r="4113" spans="19:25">
      <c r="S4113" s="7"/>
      <c r="T4113" s="7"/>
      <c r="U4113" s="7"/>
      <c r="V4113" s="7"/>
      <c r="W4113" s="7"/>
      <c r="X4113" s="7"/>
      <c r="Y4113" s="9" t="s">
        <v>4618</v>
      </c>
    </row>
    <row r="4114" spans="19:25">
      <c r="S4114" s="7"/>
      <c r="T4114" s="7"/>
      <c r="U4114" s="7"/>
      <c r="V4114" s="7"/>
      <c r="W4114" s="7"/>
      <c r="X4114" s="7"/>
      <c r="Y4114" s="9" t="s">
        <v>4619</v>
      </c>
    </row>
    <row r="4115" spans="19:25">
      <c r="S4115" s="7"/>
      <c r="T4115" s="7"/>
      <c r="U4115" s="7"/>
      <c r="V4115" s="7"/>
      <c r="W4115" s="7"/>
      <c r="X4115" s="7"/>
      <c r="Y4115" s="9" t="s">
        <v>4620</v>
      </c>
    </row>
    <row r="4116" spans="19:25">
      <c r="S4116" s="7"/>
      <c r="T4116" s="7"/>
      <c r="U4116" s="7"/>
      <c r="V4116" s="7"/>
      <c r="W4116" s="7"/>
      <c r="X4116" s="7"/>
      <c r="Y4116" s="9" t="s">
        <v>4621</v>
      </c>
    </row>
    <row r="4117" spans="19:25">
      <c r="S4117" s="7"/>
      <c r="T4117" s="7"/>
      <c r="U4117" s="7"/>
      <c r="V4117" s="7"/>
      <c r="W4117" s="7"/>
      <c r="X4117" s="7"/>
      <c r="Y4117" s="9" t="s">
        <v>4622</v>
      </c>
    </row>
    <row r="4118" spans="19:25">
      <c r="S4118" s="7"/>
      <c r="T4118" s="7"/>
      <c r="U4118" s="7"/>
      <c r="V4118" s="7"/>
      <c r="W4118" s="7"/>
      <c r="X4118" s="7"/>
      <c r="Y4118" s="9" t="s">
        <v>4623</v>
      </c>
    </row>
    <row r="4119" spans="19:25">
      <c r="S4119" s="7"/>
      <c r="T4119" s="7"/>
      <c r="U4119" s="7"/>
      <c r="V4119" s="7"/>
      <c r="W4119" s="7"/>
      <c r="X4119" s="7"/>
      <c r="Y4119" s="9" t="s">
        <v>4624</v>
      </c>
    </row>
    <row r="4120" spans="19:25">
      <c r="S4120" s="7"/>
      <c r="T4120" s="7"/>
      <c r="U4120" s="7"/>
      <c r="V4120" s="7"/>
      <c r="W4120" s="7"/>
      <c r="X4120" s="7"/>
      <c r="Y4120" s="9" t="s">
        <v>4625</v>
      </c>
    </row>
    <row r="4121" spans="19:25">
      <c r="S4121" s="7"/>
      <c r="T4121" s="7"/>
      <c r="U4121" s="7"/>
      <c r="V4121" s="7"/>
      <c r="W4121" s="7"/>
      <c r="X4121" s="7"/>
      <c r="Y4121" s="9" t="s">
        <v>4626</v>
      </c>
    </row>
    <row r="4122" spans="19:25">
      <c r="S4122" s="7"/>
      <c r="T4122" s="7"/>
      <c r="U4122" s="7"/>
      <c r="V4122" s="7"/>
      <c r="W4122" s="7"/>
      <c r="X4122" s="7"/>
      <c r="Y4122" s="9" t="s">
        <v>4627</v>
      </c>
    </row>
    <row r="4123" spans="19:25">
      <c r="S4123" s="7"/>
      <c r="T4123" s="7"/>
      <c r="U4123" s="7"/>
      <c r="V4123" s="7"/>
      <c r="W4123" s="7"/>
      <c r="X4123" s="7"/>
      <c r="Y4123" s="9" t="s">
        <v>4628</v>
      </c>
    </row>
    <row r="4124" spans="19:25">
      <c r="S4124" s="7"/>
      <c r="T4124" s="7"/>
      <c r="U4124" s="7"/>
      <c r="V4124" s="7"/>
      <c r="W4124" s="7"/>
      <c r="X4124" s="7"/>
      <c r="Y4124" s="9" t="s">
        <v>4629</v>
      </c>
    </row>
    <row r="4125" spans="19:25">
      <c r="S4125" s="7"/>
      <c r="T4125" s="7"/>
      <c r="U4125" s="7"/>
      <c r="V4125" s="7"/>
      <c r="W4125" s="7"/>
      <c r="X4125" s="7"/>
      <c r="Y4125" s="9" t="s">
        <v>4630</v>
      </c>
    </row>
    <row r="4126" spans="19:25">
      <c r="S4126" s="7"/>
      <c r="T4126" s="7"/>
      <c r="U4126" s="7"/>
      <c r="V4126" s="7"/>
      <c r="W4126" s="7"/>
      <c r="X4126" s="7"/>
      <c r="Y4126" s="9" t="s">
        <v>4631</v>
      </c>
    </row>
    <row r="4127" spans="19:25">
      <c r="S4127" s="7"/>
      <c r="T4127" s="7"/>
      <c r="U4127" s="7"/>
      <c r="V4127" s="7"/>
      <c r="W4127" s="7"/>
      <c r="X4127" s="7"/>
      <c r="Y4127" s="9" t="s">
        <v>4632</v>
      </c>
    </row>
    <row r="4128" spans="19:25">
      <c r="S4128" s="7"/>
      <c r="T4128" s="7"/>
      <c r="U4128" s="7"/>
      <c r="V4128" s="7"/>
      <c r="W4128" s="7"/>
      <c r="X4128" s="7"/>
      <c r="Y4128" s="9" t="s">
        <v>4633</v>
      </c>
    </row>
    <row r="4129" spans="19:25">
      <c r="S4129" s="7"/>
      <c r="T4129" s="7"/>
      <c r="U4129" s="7"/>
      <c r="V4129" s="7"/>
      <c r="W4129" s="7"/>
      <c r="X4129" s="7"/>
      <c r="Y4129" s="9" t="s">
        <v>4634</v>
      </c>
    </row>
    <row r="4130" spans="19:25">
      <c r="S4130" s="7"/>
      <c r="T4130" s="7"/>
      <c r="U4130" s="7"/>
      <c r="V4130" s="7"/>
      <c r="W4130" s="7"/>
      <c r="X4130" s="7"/>
      <c r="Y4130" s="9" t="s">
        <v>4635</v>
      </c>
    </row>
    <row r="4131" spans="19:25">
      <c r="S4131" s="7"/>
      <c r="T4131" s="7"/>
      <c r="U4131" s="7"/>
      <c r="V4131" s="7"/>
      <c r="W4131" s="7"/>
      <c r="X4131" s="7"/>
      <c r="Y4131" s="9" t="s">
        <v>4636</v>
      </c>
    </row>
    <row r="4132" spans="19:25">
      <c r="S4132" s="7"/>
      <c r="T4132" s="7"/>
      <c r="U4132" s="7"/>
      <c r="V4132" s="7"/>
      <c r="W4132" s="7"/>
      <c r="X4132" s="7"/>
      <c r="Y4132" s="9" t="s">
        <v>4637</v>
      </c>
    </row>
    <row r="4133" spans="19:25">
      <c r="S4133" s="7"/>
      <c r="T4133" s="7"/>
      <c r="U4133" s="7"/>
      <c r="V4133" s="7"/>
      <c r="W4133" s="7"/>
      <c r="X4133" s="7"/>
      <c r="Y4133" s="9" t="s">
        <v>4638</v>
      </c>
    </row>
    <row r="4134" spans="19:25">
      <c r="S4134" s="7"/>
      <c r="T4134" s="7"/>
      <c r="U4134" s="7"/>
      <c r="V4134" s="7"/>
      <c r="W4134" s="7"/>
      <c r="X4134" s="7"/>
      <c r="Y4134" s="9" t="s">
        <v>4639</v>
      </c>
    </row>
    <row r="4135" spans="19:25">
      <c r="S4135" s="7"/>
      <c r="T4135" s="7"/>
      <c r="U4135" s="7"/>
      <c r="V4135" s="7"/>
      <c r="W4135" s="7"/>
      <c r="X4135" s="7"/>
      <c r="Y4135" s="9" t="s">
        <v>4640</v>
      </c>
    </row>
    <row r="4136" spans="19:25">
      <c r="S4136" s="7"/>
      <c r="T4136" s="7"/>
      <c r="U4136" s="7"/>
      <c r="V4136" s="7"/>
      <c r="W4136" s="7"/>
      <c r="X4136" s="7"/>
      <c r="Y4136" s="9" t="s">
        <v>4641</v>
      </c>
    </row>
    <row r="4137" spans="19:25">
      <c r="S4137" s="7"/>
      <c r="T4137" s="7"/>
      <c r="U4137" s="7"/>
      <c r="V4137" s="7"/>
      <c r="W4137" s="7"/>
      <c r="X4137" s="7"/>
      <c r="Y4137" s="9" t="s">
        <v>4642</v>
      </c>
    </row>
    <row r="4138" spans="19:25">
      <c r="S4138" s="7"/>
      <c r="T4138" s="7"/>
      <c r="U4138" s="7"/>
      <c r="V4138" s="7"/>
      <c r="W4138" s="7"/>
      <c r="X4138" s="7"/>
      <c r="Y4138" s="9" t="s">
        <v>4643</v>
      </c>
    </row>
    <row r="4139" spans="19:25">
      <c r="S4139" s="7"/>
      <c r="T4139" s="7"/>
      <c r="U4139" s="7"/>
      <c r="V4139" s="7"/>
      <c r="W4139" s="7"/>
      <c r="X4139" s="7"/>
      <c r="Y4139" s="9" t="s">
        <v>4644</v>
      </c>
    </row>
    <row r="4140" spans="19:25">
      <c r="S4140" s="7"/>
      <c r="T4140" s="7"/>
      <c r="U4140" s="7"/>
      <c r="V4140" s="7"/>
      <c r="W4140" s="7"/>
      <c r="X4140" s="7"/>
      <c r="Y4140" s="9" t="s">
        <v>4645</v>
      </c>
    </row>
    <row r="4141" spans="19:25">
      <c r="S4141" s="7"/>
      <c r="T4141" s="7"/>
      <c r="U4141" s="7"/>
      <c r="V4141" s="7"/>
      <c r="W4141" s="7"/>
      <c r="X4141" s="7"/>
      <c r="Y4141" s="9" t="s">
        <v>4646</v>
      </c>
    </row>
    <row r="4142" spans="19:25">
      <c r="S4142" s="7"/>
      <c r="T4142" s="7"/>
      <c r="U4142" s="7"/>
      <c r="V4142" s="7"/>
      <c r="W4142" s="7"/>
      <c r="X4142" s="7"/>
      <c r="Y4142" s="9" t="s">
        <v>4647</v>
      </c>
    </row>
    <row r="4143" spans="19:25">
      <c r="S4143" s="7"/>
      <c r="T4143" s="7"/>
      <c r="U4143" s="7"/>
      <c r="V4143" s="7"/>
      <c r="W4143" s="7"/>
      <c r="X4143" s="7"/>
      <c r="Y4143" s="9" t="s">
        <v>4648</v>
      </c>
    </row>
    <row r="4144" spans="19:25">
      <c r="S4144" s="7"/>
      <c r="T4144" s="7"/>
      <c r="U4144" s="7"/>
      <c r="V4144" s="7"/>
      <c r="W4144" s="7"/>
      <c r="X4144" s="7"/>
      <c r="Y4144" s="9" t="s">
        <v>4649</v>
      </c>
    </row>
    <row r="4145" spans="19:25">
      <c r="S4145" s="7"/>
      <c r="T4145" s="7"/>
      <c r="U4145" s="7"/>
      <c r="V4145" s="7"/>
      <c r="W4145" s="7"/>
      <c r="X4145" s="7"/>
      <c r="Y4145" s="9" t="s">
        <v>4650</v>
      </c>
    </row>
    <row r="4146" spans="19:25">
      <c r="S4146" s="7"/>
      <c r="T4146" s="7"/>
      <c r="U4146" s="7"/>
      <c r="V4146" s="7"/>
      <c r="W4146" s="7"/>
      <c r="X4146" s="7"/>
      <c r="Y4146" s="9" t="s">
        <v>4651</v>
      </c>
    </row>
    <row r="4147" spans="19:25">
      <c r="S4147" s="7"/>
      <c r="T4147" s="7"/>
      <c r="U4147" s="7"/>
      <c r="V4147" s="7"/>
      <c r="W4147" s="7"/>
      <c r="X4147" s="7"/>
      <c r="Y4147" s="9" t="s">
        <v>4652</v>
      </c>
    </row>
    <row r="4148" spans="19:25">
      <c r="S4148" s="7"/>
      <c r="T4148" s="7"/>
      <c r="U4148" s="7"/>
      <c r="V4148" s="7"/>
      <c r="W4148" s="7"/>
      <c r="X4148" s="7"/>
      <c r="Y4148" s="9" t="s">
        <v>4653</v>
      </c>
    </row>
    <row r="4149" spans="19:25">
      <c r="S4149" s="7"/>
      <c r="T4149" s="7"/>
      <c r="U4149" s="7"/>
      <c r="V4149" s="7"/>
      <c r="W4149" s="7"/>
      <c r="X4149" s="7"/>
      <c r="Y4149" s="9" t="s">
        <v>4654</v>
      </c>
    </row>
    <row r="4150" spans="19:25">
      <c r="S4150" s="7"/>
      <c r="T4150" s="7"/>
      <c r="U4150" s="7"/>
      <c r="V4150" s="7"/>
      <c r="W4150" s="7"/>
      <c r="X4150" s="7"/>
      <c r="Y4150" s="9" t="s">
        <v>4655</v>
      </c>
    </row>
    <row r="4151" spans="19:25">
      <c r="S4151" s="7"/>
      <c r="T4151" s="7"/>
      <c r="U4151" s="7"/>
      <c r="V4151" s="7"/>
      <c r="W4151" s="7"/>
      <c r="X4151" s="7"/>
      <c r="Y4151" s="9" t="s">
        <v>4656</v>
      </c>
    </row>
    <row r="4152" spans="19:25">
      <c r="S4152" s="7"/>
      <c r="T4152" s="7"/>
      <c r="U4152" s="7"/>
      <c r="V4152" s="7"/>
      <c r="W4152" s="7"/>
      <c r="X4152" s="7"/>
      <c r="Y4152" s="9" t="s">
        <v>4657</v>
      </c>
    </row>
    <row r="4153" spans="19:25">
      <c r="S4153" s="7"/>
      <c r="T4153" s="7"/>
      <c r="U4153" s="7"/>
      <c r="V4153" s="7"/>
      <c r="W4153" s="7"/>
      <c r="X4153" s="7"/>
      <c r="Y4153" s="9" t="s">
        <v>4658</v>
      </c>
    </row>
    <row r="4154" spans="19:25">
      <c r="S4154" s="7"/>
      <c r="T4154" s="7"/>
      <c r="U4154" s="7"/>
      <c r="V4154" s="7"/>
      <c r="W4154" s="7"/>
      <c r="X4154" s="7"/>
      <c r="Y4154" s="9" t="s">
        <v>4659</v>
      </c>
    </row>
    <row r="4155" spans="19:25">
      <c r="S4155" s="7"/>
      <c r="T4155" s="7"/>
      <c r="U4155" s="7"/>
      <c r="V4155" s="7"/>
      <c r="W4155" s="7"/>
      <c r="X4155" s="7"/>
      <c r="Y4155" s="9" t="s">
        <v>4660</v>
      </c>
    </row>
    <row r="4156" spans="19:25">
      <c r="S4156" s="7"/>
      <c r="T4156" s="7"/>
      <c r="U4156" s="7"/>
      <c r="V4156" s="7"/>
      <c r="W4156" s="7"/>
      <c r="X4156" s="7"/>
      <c r="Y4156" s="9" t="s">
        <v>4661</v>
      </c>
    </row>
    <row r="4157" spans="19:25">
      <c r="S4157" s="7"/>
      <c r="T4157" s="7"/>
      <c r="U4157" s="7"/>
      <c r="V4157" s="7"/>
      <c r="W4157" s="7"/>
      <c r="X4157" s="7"/>
      <c r="Y4157" s="9" t="s">
        <v>4662</v>
      </c>
    </row>
    <row r="4158" spans="19:25">
      <c r="S4158" s="7"/>
      <c r="T4158" s="7"/>
      <c r="U4158" s="7"/>
      <c r="V4158" s="7"/>
      <c r="W4158" s="7"/>
      <c r="X4158" s="7"/>
      <c r="Y4158" s="9" t="s">
        <v>4663</v>
      </c>
    </row>
    <row r="4159" spans="19:25">
      <c r="S4159" s="7"/>
      <c r="T4159" s="7"/>
      <c r="U4159" s="7"/>
      <c r="V4159" s="7"/>
      <c r="W4159" s="7"/>
      <c r="X4159" s="7"/>
      <c r="Y4159" s="9" t="s">
        <v>4664</v>
      </c>
    </row>
    <row r="4160" spans="19:25">
      <c r="S4160" s="7"/>
      <c r="T4160" s="7"/>
      <c r="U4160" s="7"/>
      <c r="V4160" s="7"/>
      <c r="W4160" s="7"/>
      <c r="X4160" s="7"/>
      <c r="Y4160" s="9" t="s">
        <v>4665</v>
      </c>
    </row>
    <row r="4161" spans="19:25">
      <c r="S4161" s="7"/>
      <c r="T4161" s="7"/>
      <c r="U4161" s="7"/>
      <c r="V4161" s="7"/>
      <c r="W4161" s="7"/>
      <c r="X4161" s="7"/>
      <c r="Y4161" s="9" t="s">
        <v>4666</v>
      </c>
    </row>
    <row r="4162" spans="19:25">
      <c r="S4162" s="7"/>
      <c r="T4162" s="7"/>
      <c r="U4162" s="7"/>
      <c r="V4162" s="7"/>
      <c r="W4162" s="7"/>
      <c r="X4162" s="7"/>
      <c r="Y4162" s="9" t="s">
        <v>4667</v>
      </c>
    </row>
    <row r="4163" spans="19:25">
      <c r="S4163" s="7"/>
      <c r="T4163" s="7"/>
      <c r="U4163" s="7"/>
      <c r="V4163" s="7"/>
      <c r="W4163" s="7"/>
      <c r="X4163" s="7"/>
      <c r="Y4163" s="9" t="s">
        <v>4668</v>
      </c>
    </row>
    <row r="4164" spans="19:25">
      <c r="S4164" s="7"/>
      <c r="T4164" s="7"/>
      <c r="U4164" s="7"/>
      <c r="V4164" s="7"/>
      <c r="W4164" s="7"/>
      <c r="X4164" s="7"/>
      <c r="Y4164" s="9" t="s">
        <v>4669</v>
      </c>
    </row>
    <row r="4165" spans="19:25">
      <c r="S4165" s="7"/>
      <c r="T4165" s="7"/>
      <c r="U4165" s="7"/>
      <c r="V4165" s="7"/>
      <c r="W4165" s="7"/>
      <c r="X4165" s="7"/>
      <c r="Y4165" s="9" t="s">
        <v>4670</v>
      </c>
    </row>
    <row r="4166" spans="19:25">
      <c r="S4166" s="7"/>
      <c r="T4166" s="7"/>
      <c r="U4166" s="7"/>
      <c r="V4166" s="7"/>
      <c r="W4166" s="7"/>
      <c r="X4166" s="7"/>
      <c r="Y4166" s="9" t="s">
        <v>4671</v>
      </c>
    </row>
    <row r="4167" spans="19:25">
      <c r="S4167" s="7"/>
      <c r="T4167" s="7"/>
      <c r="U4167" s="7"/>
      <c r="V4167" s="7"/>
      <c r="W4167" s="7"/>
      <c r="X4167" s="7"/>
      <c r="Y4167" s="9" t="s">
        <v>4672</v>
      </c>
    </row>
    <row r="4168" spans="19:25">
      <c r="S4168" s="7"/>
      <c r="T4168" s="7"/>
      <c r="U4168" s="7"/>
      <c r="V4168" s="7"/>
      <c r="W4168" s="7"/>
      <c r="X4168" s="7"/>
      <c r="Y4168" s="9" t="s">
        <v>4673</v>
      </c>
    </row>
    <row r="4169" spans="19:25">
      <c r="S4169" s="7"/>
      <c r="T4169" s="7"/>
      <c r="U4169" s="7"/>
      <c r="V4169" s="7"/>
      <c r="W4169" s="7"/>
      <c r="X4169" s="7"/>
      <c r="Y4169" s="9" t="s">
        <v>4674</v>
      </c>
    </row>
    <row r="4170" spans="19:25">
      <c r="S4170" s="7"/>
      <c r="T4170" s="7"/>
      <c r="U4170" s="7"/>
      <c r="V4170" s="7"/>
      <c r="W4170" s="7"/>
      <c r="X4170" s="7"/>
      <c r="Y4170" s="9" t="s">
        <v>4675</v>
      </c>
    </row>
    <row r="4171" spans="19:25">
      <c r="S4171" s="7"/>
      <c r="T4171" s="7"/>
      <c r="U4171" s="7"/>
      <c r="V4171" s="7"/>
      <c r="W4171" s="7"/>
      <c r="X4171" s="7"/>
      <c r="Y4171" s="9" t="s">
        <v>4676</v>
      </c>
    </row>
    <row r="4172" spans="19:25">
      <c r="S4172" s="7"/>
      <c r="T4172" s="7"/>
      <c r="U4172" s="7"/>
      <c r="V4172" s="7"/>
      <c r="W4172" s="7"/>
      <c r="X4172" s="7"/>
      <c r="Y4172" s="9" t="s">
        <v>4677</v>
      </c>
    </row>
    <row r="4173" spans="19:25">
      <c r="S4173" s="7"/>
      <c r="T4173" s="7"/>
      <c r="U4173" s="7"/>
      <c r="V4173" s="7"/>
      <c r="W4173" s="7"/>
      <c r="X4173" s="7"/>
      <c r="Y4173" s="9" t="s">
        <v>4678</v>
      </c>
    </row>
    <row r="4174" spans="19:25">
      <c r="S4174" s="7"/>
      <c r="T4174" s="7"/>
      <c r="U4174" s="7"/>
      <c r="V4174" s="7"/>
      <c r="W4174" s="7"/>
      <c r="X4174" s="7"/>
      <c r="Y4174" s="9" t="s">
        <v>4679</v>
      </c>
    </row>
    <row r="4175" spans="19:25">
      <c r="S4175" s="7"/>
      <c r="T4175" s="7"/>
      <c r="U4175" s="7"/>
      <c r="V4175" s="7"/>
      <c r="W4175" s="7"/>
      <c r="X4175" s="7"/>
      <c r="Y4175" s="9" t="s">
        <v>4680</v>
      </c>
    </row>
    <row r="4176" spans="19:25">
      <c r="S4176" s="7"/>
      <c r="T4176" s="7"/>
      <c r="U4176" s="7"/>
      <c r="V4176" s="7"/>
      <c r="W4176" s="7"/>
      <c r="X4176" s="7"/>
      <c r="Y4176" s="9" t="s">
        <v>4681</v>
      </c>
    </row>
    <row r="4177" spans="19:25">
      <c r="S4177" s="7"/>
      <c r="T4177" s="7"/>
      <c r="U4177" s="7"/>
      <c r="V4177" s="7"/>
      <c r="W4177" s="7"/>
      <c r="X4177" s="7"/>
      <c r="Y4177" s="9" t="s">
        <v>4682</v>
      </c>
    </row>
    <row r="4178" spans="19:25">
      <c r="S4178" s="7"/>
      <c r="T4178" s="7"/>
      <c r="U4178" s="7"/>
      <c r="V4178" s="7"/>
      <c r="W4178" s="7"/>
      <c r="X4178" s="7"/>
      <c r="Y4178" s="9" t="s">
        <v>4683</v>
      </c>
    </row>
    <row r="4179" spans="19:25">
      <c r="S4179" s="7"/>
      <c r="T4179" s="7"/>
      <c r="U4179" s="7"/>
      <c r="V4179" s="7"/>
      <c r="W4179" s="7"/>
      <c r="X4179" s="7"/>
      <c r="Y4179" s="9" t="s">
        <v>4684</v>
      </c>
    </row>
    <row r="4180" spans="19:25">
      <c r="S4180" s="7"/>
      <c r="T4180" s="7"/>
      <c r="U4180" s="7"/>
      <c r="V4180" s="7"/>
      <c r="W4180" s="7"/>
      <c r="X4180" s="7"/>
      <c r="Y4180" s="9" t="s">
        <v>4685</v>
      </c>
    </row>
    <row r="4181" spans="19:25">
      <c r="S4181" s="7"/>
      <c r="T4181" s="7"/>
      <c r="U4181" s="7"/>
      <c r="V4181" s="7"/>
      <c r="W4181" s="7"/>
      <c r="X4181" s="7"/>
      <c r="Y4181" s="9" t="s">
        <v>4686</v>
      </c>
    </row>
    <row r="4182" spans="19:25">
      <c r="S4182" s="7"/>
      <c r="T4182" s="7"/>
      <c r="U4182" s="7"/>
      <c r="V4182" s="7"/>
      <c r="W4182" s="7"/>
      <c r="X4182" s="7"/>
      <c r="Y4182" s="9" t="s">
        <v>4687</v>
      </c>
    </row>
    <row r="4183" spans="19:25">
      <c r="S4183" s="7"/>
      <c r="T4183" s="7"/>
      <c r="U4183" s="7"/>
      <c r="V4183" s="7"/>
      <c r="W4183" s="7"/>
      <c r="X4183" s="7"/>
      <c r="Y4183" s="9" t="s">
        <v>4688</v>
      </c>
    </row>
    <row r="4184" spans="19:25">
      <c r="S4184" s="7"/>
      <c r="T4184" s="7"/>
      <c r="U4184" s="7"/>
      <c r="V4184" s="7"/>
      <c r="W4184" s="7"/>
      <c r="X4184" s="7"/>
      <c r="Y4184" s="9" t="s">
        <v>4689</v>
      </c>
    </row>
    <row r="4185" spans="19:25">
      <c r="S4185" s="7"/>
      <c r="T4185" s="7"/>
      <c r="U4185" s="7"/>
      <c r="V4185" s="7"/>
      <c r="W4185" s="7"/>
      <c r="X4185" s="7"/>
      <c r="Y4185" s="9" t="s">
        <v>4690</v>
      </c>
    </row>
    <row r="4186" spans="19:25">
      <c r="S4186" s="7"/>
      <c r="T4186" s="7"/>
      <c r="U4186" s="7"/>
      <c r="V4186" s="7"/>
      <c r="W4186" s="7"/>
      <c r="X4186" s="7"/>
      <c r="Y4186" s="9" t="s">
        <v>4691</v>
      </c>
    </row>
    <row r="4187" spans="19:25">
      <c r="S4187" s="7"/>
      <c r="T4187" s="7"/>
      <c r="U4187" s="7"/>
      <c r="V4187" s="7"/>
      <c r="W4187" s="7"/>
      <c r="X4187" s="7"/>
      <c r="Y4187" s="9" t="s">
        <v>4692</v>
      </c>
    </row>
    <row r="4188" spans="19:25">
      <c r="S4188" s="7"/>
      <c r="T4188" s="7"/>
      <c r="U4188" s="7"/>
      <c r="V4188" s="7"/>
      <c r="W4188" s="7"/>
      <c r="X4188" s="7"/>
      <c r="Y4188" s="9" t="s">
        <v>4693</v>
      </c>
    </row>
    <row r="4189" spans="19:25">
      <c r="S4189" s="7"/>
      <c r="T4189" s="7"/>
      <c r="U4189" s="7"/>
      <c r="V4189" s="7"/>
      <c r="W4189" s="7"/>
      <c r="X4189" s="7"/>
      <c r="Y4189" s="9" t="s">
        <v>4694</v>
      </c>
    </row>
    <row r="4190" spans="19:25">
      <c r="S4190" s="7"/>
      <c r="T4190" s="7"/>
      <c r="U4190" s="7"/>
      <c r="V4190" s="7"/>
      <c r="W4190" s="7"/>
      <c r="X4190" s="7"/>
      <c r="Y4190" s="9" t="s">
        <v>4695</v>
      </c>
    </row>
    <row r="4191" spans="19:25">
      <c r="S4191" s="7"/>
      <c r="T4191" s="7"/>
      <c r="U4191" s="7"/>
      <c r="V4191" s="7"/>
      <c r="W4191" s="7"/>
      <c r="X4191" s="7"/>
      <c r="Y4191" s="9" t="s">
        <v>4696</v>
      </c>
    </row>
    <row r="4192" spans="19:25">
      <c r="S4192" s="7"/>
      <c r="T4192" s="7"/>
      <c r="U4192" s="7"/>
      <c r="V4192" s="7"/>
      <c r="W4192" s="7"/>
      <c r="X4192" s="7"/>
      <c r="Y4192" s="9" t="s">
        <v>4697</v>
      </c>
    </row>
    <row r="4193" spans="19:25">
      <c r="S4193" s="7"/>
      <c r="T4193" s="7"/>
      <c r="U4193" s="7"/>
      <c r="V4193" s="7"/>
      <c r="W4193" s="7"/>
      <c r="X4193" s="7"/>
      <c r="Y4193" s="9" t="s">
        <v>4698</v>
      </c>
    </row>
    <row r="4194" spans="19:25">
      <c r="S4194" s="7"/>
      <c r="T4194" s="7"/>
      <c r="U4194" s="7"/>
      <c r="V4194" s="7"/>
      <c r="W4194" s="7"/>
      <c r="X4194" s="7"/>
      <c r="Y4194" s="9" t="s">
        <v>4699</v>
      </c>
    </row>
    <row r="4195" spans="19:25">
      <c r="S4195" s="7"/>
      <c r="T4195" s="7"/>
      <c r="U4195" s="7"/>
      <c r="V4195" s="7"/>
      <c r="W4195" s="7"/>
      <c r="X4195" s="7"/>
      <c r="Y4195" s="9" t="s">
        <v>4700</v>
      </c>
    </row>
    <row r="4196" spans="19:25">
      <c r="S4196" s="7"/>
      <c r="T4196" s="7"/>
      <c r="U4196" s="7"/>
      <c r="V4196" s="7"/>
      <c r="W4196" s="7"/>
      <c r="X4196" s="7"/>
      <c r="Y4196" s="9" t="s">
        <v>4701</v>
      </c>
    </row>
    <row r="4197" spans="19:25">
      <c r="S4197" s="7"/>
      <c r="T4197" s="7"/>
      <c r="U4197" s="7"/>
      <c r="V4197" s="7"/>
      <c r="W4197" s="7"/>
      <c r="X4197" s="7"/>
      <c r="Y4197" s="9" t="s">
        <v>4702</v>
      </c>
    </row>
    <row r="4198" spans="19:25">
      <c r="S4198" s="7"/>
      <c r="T4198" s="7"/>
      <c r="U4198" s="7"/>
      <c r="V4198" s="7"/>
      <c r="W4198" s="7"/>
      <c r="X4198" s="7"/>
      <c r="Y4198" s="9" t="s">
        <v>4703</v>
      </c>
    </row>
    <row r="4199" spans="19:25">
      <c r="S4199" s="7"/>
      <c r="T4199" s="7"/>
      <c r="U4199" s="7"/>
      <c r="V4199" s="7"/>
      <c r="W4199" s="7"/>
      <c r="X4199" s="7"/>
      <c r="Y4199" s="9" t="s">
        <v>4704</v>
      </c>
    </row>
    <row r="4200" spans="19:25">
      <c r="S4200" s="7"/>
      <c r="T4200" s="7"/>
      <c r="U4200" s="7"/>
      <c r="V4200" s="7"/>
      <c r="W4200" s="7"/>
      <c r="X4200" s="7"/>
      <c r="Y4200" s="9" t="s">
        <v>4705</v>
      </c>
    </row>
    <row r="4201" spans="19:25">
      <c r="S4201" s="7"/>
      <c r="T4201" s="7"/>
      <c r="U4201" s="7"/>
      <c r="V4201" s="7"/>
      <c r="W4201" s="7"/>
      <c r="X4201" s="7"/>
      <c r="Y4201" s="9" t="s">
        <v>4706</v>
      </c>
    </row>
    <row r="4202" spans="19:25">
      <c r="S4202" s="7"/>
      <c r="T4202" s="7"/>
      <c r="U4202" s="7"/>
      <c r="V4202" s="7"/>
      <c r="W4202" s="7"/>
      <c r="X4202" s="7"/>
      <c r="Y4202" s="9" t="s">
        <v>4707</v>
      </c>
    </row>
    <row r="4203" spans="19:25">
      <c r="S4203" s="7"/>
      <c r="T4203" s="7"/>
      <c r="U4203" s="7"/>
      <c r="V4203" s="7"/>
      <c r="W4203" s="7"/>
      <c r="X4203" s="7"/>
      <c r="Y4203" s="9" t="s">
        <v>4708</v>
      </c>
    </row>
    <row r="4204" spans="19:25">
      <c r="S4204" s="7"/>
      <c r="T4204" s="7"/>
      <c r="U4204" s="7"/>
      <c r="V4204" s="7"/>
      <c r="W4204" s="7"/>
      <c r="X4204" s="7"/>
      <c r="Y4204" s="9" t="s">
        <v>4709</v>
      </c>
    </row>
    <row r="4205" spans="19:25">
      <c r="S4205" s="7"/>
      <c r="T4205" s="7"/>
      <c r="U4205" s="7"/>
      <c r="V4205" s="7"/>
      <c r="W4205" s="7"/>
      <c r="X4205" s="7"/>
      <c r="Y4205" s="9" t="s">
        <v>4710</v>
      </c>
    </row>
    <row r="4206" spans="19:25">
      <c r="S4206" s="7"/>
      <c r="T4206" s="7"/>
      <c r="U4206" s="7"/>
      <c r="V4206" s="7"/>
      <c r="W4206" s="7"/>
      <c r="X4206" s="7"/>
      <c r="Y4206" s="9" t="s">
        <v>4711</v>
      </c>
    </row>
    <row r="4207" spans="19:25">
      <c r="S4207" s="7"/>
      <c r="T4207" s="7"/>
      <c r="U4207" s="7"/>
      <c r="V4207" s="7"/>
      <c r="W4207" s="7"/>
      <c r="X4207" s="7"/>
      <c r="Y4207" s="9" t="s">
        <v>4712</v>
      </c>
    </row>
    <row r="4208" spans="19:25">
      <c r="S4208" s="7"/>
      <c r="T4208" s="7"/>
      <c r="U4208" s="7"/>
      <c r="V4208" s="7"/>
      <c r="W4208" s="7"/>
      <c r="X4208" s="7"/>
      <c r="Y4208" s="9" t="s">
        <v>4713</v>
      </c>
    </row>
    <row r="4209" spans="19:25">
      <c r="S4209" s="7"/>
      <c r="T4209" s="7"/>
      <c r="U4209" s="7"/>
      <c r="V4209" s="7"/>
      <c r="W4209" s="7"/>
      <c r="X4209" s="7"/>
      <c r="Y4209" s="9" t="s">
        <v>4714</v>
      </c>
    </row>
    <row r="4210" spans="19:25">
      <c r="S4210" s="7"/>
      <c r="T4210" s="7"/>
      <c r="U4210" s="7"/>
      <c r="V4210" s="7"/>
      <c r="W4210" s="7"/>
      <c r="X4210" s="7"/>
      <c r="Y4210" s="9" t="s">
        <v>4715</v>
      </c>
    </row>
    <row r="4211" spans="19:25">
      <c r="S4211" s="7"/>
      <c r="T4211" s="7"/>
      <c r="U4211" s="7"/>
      <c r="V4211" s="7"/>
      <c r="W4211" s="7"/>
      <c r="X4211" s="7"/>
      <c r="Y4211" s="9" t="s">
        <v>4716</v>
      </c>
    </row>
    <row r="4212" spans="19:25">
      <c r="S4212" s="7"/>
      <c r="T4212" s="7"/>
      <c r="U4212" s="7"/>
      <c r="V4212" s="7"/>
      <c r="W4212" s="7"/>
      <c r="X4212" s="7"/>
      <c r="Y4212" s="9" t="s">
        <v>4717</v>
      </c>
    </row>
    <row r="4213" spans="19:25">
      <c r="S4213" s="7"/>
      <c r="T4213" s="7"/>
      <c r="U4213" s="7"/>
      <c r="V4213" s="7"/>
      <c r="W4213" s="7"/>
      <c r="X4213" s="7"/>
      <c r="Y4213" s="9" t="s">
        <v>4718</v>
      </c>
    </row>
    <row r="4214" spans="19:25">
      <c r="S4214" s="7"/>
      <c r="T4214" s="7"/>
      <c r="U4214" s="7"/>
      <c r="V4214" s="7"/>
      <c r="W4214" s="7"/>
      <c r="X4214" s="7"/>
      <c r="Y4214" s="9" t="s">
        <v>4719</v>
      </c>
    </row>
    <row r="4215" spans="19:25">
      <c r="S4215" s="7"/>
      <c r="T4215" s="7"/>
      <c r="U4215" s="7"/>
      <c r="V4215" s="7"/>
      <c r="W4215" s="7"/>
      <c r="X4215" s="7"/>
      <c r="Y4215" s="9" t="s">
        <v>4720</v>
      </c>
    </row>
    <row r="4216" spans="19:25">
      <c r="S4216" s="7"/>
      <c r="T4216" s="7"/>
      <c r="U4216" s="7"/>
      <c r="V4216" s="7"/>
      <c r="W4216" s="7"/>
      <c r="X4216" s="7"/>
      <c r="Y4216" s="9" t="s">
        <v>4721</v>
      </c>
    </row>
    <row r="4217" spans="19:25">
      <c r="S4217" s="7"/>
      <c r="T4217" s="7"/>
      <c r="U4217" s="7"/>
      <c r="V4217" s="7"/>
      <c r="W4217" s="7"/>
      <c r="X4217" s="7"/>
      <c r="Y4217" s="9" t="s">
        <v>4722</v>
      </c>
    </row>
    <row r="4218" spans="19:25">
      <c r="S4218" s="7"/>
      <c r="T4218" s="7"/>
      <c r="U4218" s="7"/>
      <c r="V4218" s="7"/>
      <c r="W4218" s="7"/>
      <c r="X4218" s="7"/>
      <c r="Y4218" s="9" t="s">
        <v>4723</v>
      </c>
    </row>
    <row r="4219" spans="19:25">
      <c r="S4219" s="7"/>
      <c r="T4219" s="7"/>
      <c r="U4219" s="7"/>
      <c r="V4219" s="7"/>
      <c r="W4219" s="7"/>
      <c r="X4219" s="7"/>
      <c r="Y4219" s="9" t="s">
        <v>4724</v>
      </c>
    </row>
    <row r="4220" spans="19:25">
      <c r="S4220" s="7"/>
      <c r="T4220" s="7"/>
      <c r="U4220" s="7"/>
      <c r="V4220" s="7"/>
      <c r="W4220" s="7"/>
      <c r="X4220" s="7"/>
      <c r="Y4220" s="9" t="s">
        <v>4725</v>
      </c>
    </row>
    <row r="4221" spans="19:25">
      <c r="S4221" s="7"/>
      <c r="T4221" s="7"/>
      <c r="U4221" s="7"/>
      <c r="V4221" s="7"/>
      <c r="W4221" s="7"/>
      <c r="X4221" s="7"/>
      <c r="Y4221" s="9" t="s">
        <v>4726</v>
      </c>
    </row>
    <row r="4222" spans="19:25">
      <c r="S4222" s="7"/>
      <c r="T4222" s="7"/>
      <c r="U4222" s="7"/>
      <c r="V4222" s="7"/>
      <c r="W4222" s="7"/>
      <c r="X4222" s="7"/>
      <c r="Y4222" s="9" t="s">
        <v>4727</v>
      </c>
    </row>
    <row r="4223" spans="19:25">
      <c r="S4223" s="7"/>
      <c r="T4223" s="7"/>
      <c r="U4223" s="7"/>
      <c r="V4223" s="7"/>
      <c r="W4223" s="7"/>
      <c r="X4223" s="7"/>
      <c r="Y4223" s="9" t="s">
        <v>4728</v>
      </c>
    </row>
    <row r="4224" spans="19:25">
      <c r="S4224" s="7"/>
      <c r="T4224" s="7"/>
      <c r="U4224" s="7"/>
      <c r="V4224" s="7"/>
      <c r="W4224" s="7"/>
      <c r="X4224" s="7"/>
      <c r="Y4224" s="9" t="s">
        <v>4729</v>
      </c>
    </row>
    <row r="4225" spans="19:25">
      <c r="S4225" s="7"/>
      <c r="T4225" s="7"/>
      <c r="U4225" s="7"/>
      <c r="V4225" s="7"/>
      <c r="W4225" s="7"/>
      <c r="X4225" s="7"/>
      <c r="Y4225" s="9" t="s">
        <v>4730</v>
      </c>
    </row>
    <row r="4226" spans="19:25">
      <c r="S4226" s="7"/>
      <c r="T4226" s="7"/>
      <c r="U4226" s="7"/>
      <c r="V4226" s="7"/>
      <c r="W4226" s="7"/>
      <c r="X4226" s="7"/>
      <c r="Y4226" s="9" t="s">
        <v>4731</v>
      </c>
    </row>
    <row r="4227" spans="19:25">
      <c r="S4227" s="7"/>
      <c r="T4227" s="7"/>
      <c r="U4227" s="7"/>
      <c r="V4227" s="7"/>
      <c r="W4227" s="7"/>
      <c r="X4227" s="7"/>
      <c r="Y4227" s="9" t="s">
        <v>4732</v>
      </c>
    </row>
    <row r="4228" spans="19:25">
      <c r="S4228" s="7"/>
      <c r="T4228" s="7"/>
      <c r="U4228" s="7"/>
      <c r="V4228" s="7"/>
      <c r="W4228" s="7"/>
      <c r="X4228" s="7"/>
      <c r="Y4228" s="9" t="s">
        <v>4733</v>
      </c>
    </row>
    <row r="4229" spans="19:25">
      <c r="S4229" s="7"/>
      <c r="T4229" s="7"/>
      <c r="U4229" s="7"/>
      <c r="V4229" s="7"/>
      <c r="W4229" s="7"/>
      <c r="X4229" s="7"/>
      <c r="Y4229" s="9" t="s">
        <v>4734</v>
      </c>
    </row>
    <row r="4230" spans="19:25">
      <c r="S4230" s="7"/>
      <c r="T4230" s="7"/>
      <c r="U4230" s="7"/>
      <c r="V4230" s="7"/>
      <c r="W4230" s="7"/>
      <c r="X4230" s="7"/>
      <c r="Y4230" s="9" t="s">
        <v>4735</v>
      </c>
    </row>
    <row r="4231" spans="19:25">
      <c r="S4231" s="7"/>
      <c r="T4231" s="7"/>
      <c r="U4231" s="7"/>
      <c r="V4231" s="7"/>
      <c r="W4231" s="7"/>
      <c r="X4231" s="7"/>
      <c r="Y4231" s="9" t="s">
        <v>4736</v>
      </c>
    </row>
    <row r="4232" spans="19:25">
      <c r="S4232" s="7"/>
      <c r="T4232" s="7"/>
      <c r="U4232" s="7"/>
      <c r="V4232" s="7"/>
      <c r="W4232" s="7"/>
      <c r="X4232" s="7"/>
      <c r="Y4232" s="9" t="s">
        <v>4737</v>
      </c>
    </row>
    <row r="4233" spans="19:25">
      <c r="S4233" s="7"/>
      <c r="T4233" s="7"/>
      <c r="U4233" s="7"/>
      <c r="V4233" s="7"/>
      <c r="W4233" s="7"/>
      <c r="X4233" s="7"/>
      <c r="Y4233" s="9" t="s">
        <v>4738</v>
      </c>
    </row>
    <row r="4234" spans="19:25">
      <c r="S4234" s="7"/>
      <c r="T4234" s="7"/>
      <c r="U4234" s="7"/>
      <c r="V4234" s="7"/>
      <c r="W4234" s="7"/>
      <c r="X4234" s="7"/>
      <c r="Y4234" s="9" t="s">
        <v>4739</v>
      </c>
    </row>
    <row r="4235" spans="19:25">
      <c r="S4235" s="7"/>
      <c r="T4235" s="7"/>
      <c r="U4235" s="7"/>
      <c r="V4235" s="7"/>
      <c r="W4235" s="7"/>
      <c r="X4235" s="7"/>
      <c r="Y4235" s="9" t="s">
        <v>4740</v>
      </c>
    </row>
    <row r="4236" spans="19:25">
      <c r="S4236" s="7"/>
      <c r="T4236" s="7"/>
      <c r="U4236" s="7"/>
      <c r="V4236" s="7"/>
      <c r="W4236" s="7"/>
      <c r="X4236" s="7"/>
      <c r="Y4236" s="9" t="s">
        <v>4741</v>
      </c>
    </row>
    <row r="4237" spans="19:25">
      <c r="S4237" s="7"/>
      <c r="T4237" s="7"/>
      <c r="U4237" s="7"/>
      <c r="V4237" s="7"/>
      <c r="W4237" s="7"/>
      <c r="X4237" s="7"/>
      <c r="Y4237" s="9" t="s">
        <v>4742</v>
      </c>
    </row>
    <row r="4238" spans="19:25">
      <c r="S4238" s="7"/>
      <c r="T4238" s="7"/>
      <c r="U4238" s="7"/>
      <c r="V4238" s="7"/>
      <c r="W4238" s="7"/>
      <c r="X4238" s="7"/>
      <c r="Y4238" s="9" t="s">
        <v>4743</v>
      </c>
    </row>
    <row r="4239" spans="19:25">
      <c r="S4239" s="7"/>
      <c r="T4239" s="7"/>
      <c r="U4239" s="7"/>
      <c r="V4239" s="7"/>
      <c r="W4239" s="7"/>
      <c r="X4239" s="7"/>
      <c r="Y4239" s="9" t="s">
        <v>4744</v>
      </c>
    </row>
    <row r="4240" spans="19:25">
      <c r="S4240" s="7"/>
      <c r="T4240" s="7"/>
      <c r="U4240" s="7"/>
      <c r="V4240" s="7"/>
      <c r="W4240" s="7"/>
      <c r="X4240" s="7"/>
      <c r="Y4240" s="9" t="s">
        <v>4745</v>
      </c>
    </row>
    <row r="4241" spans="19:25">
      <c r="S4241" s="7"/>
      <c r="T4241" s="7"/>
      <c r="U4241" s="7"/>
      <c r="V4241" s="7"/>
      <c r="W4241" s="7"/>
      <c r="X4241" s="7"/>
      <c r="Y4241" s="9" t="s">
        <v>4746</v>
      </c>
    </row>
    <row r="4242" spans="19:25">
      <c r="S4242" s="7"/>
      <c r="T4242" s="7"/>
      <c r="U4242" s="7"/>
      <c r="V4242" s="7"/>
      <c r="W4242" s="7"/>
      <c r="X4242" s="7"/>
      <c r="Y4242" s="9" t="s">
        <v>4747</v>
      </c>
    </row>
    <row r="4243" spans="19:25">
      <c r="S4243" s="7"/>
      <c r="T4243" s="7"/>
      <c r="U4243" s="7"/>
      <c r="V4243" s="7"/>
      <c r="W4243" s="7"/>
      <c r="X4243" s="7"/>
      <c r="Y4243" s="9" t="s">
        <v>4748</v>
      </c>
    </row>
    <row r="4244" spans="19:25">
      <c r="S4244" s="7"/>
      <c r="T4244" s="7"/>
      <c r="U4244" s="7"/>
      <c r="V4244" s="7"/>
      <c r="W4244" s="7"/>
      <c r="X4244" s="7"/>
      <c r="Y4244" s="9" t="s">
        <v>4749</v>
      </c>
    </row>
    <row r="4245" spans="19:25">
      <c r="S4245" s="7"/>
      <c r="T4245" s="7"/>
      <c r="U4245" s="7"/>
      <c r="V4245" s="7"/>
      <c r="W4245" s="7"/>
      <c r="X4245" s="7"/>
      <c r="Y4245" s="9" t="s">
        <v>4750</v>
      </c>
    </row>
    <row r="4246" spans="19:25">
      <c r="S4246" s="7"/>
      <c r="T4246" s="7"/>
      <c r="U4246" s="7"/>
      <c r="V4246" s="7"/>
      <c r="W4246" s="7"/>
      <c r="X4246" s="7"/>
      <c r="Y4246" s="9" t="s">
        <v>4751</v>
      </c>
    </row>
    <row r="4247" spans="19:25">
      <c r="S4247" s="7"/>
      <c r="T4247" s="7"/>
      <c r="U4247" s="7"/>
      <c r="V4247" s="7"/>
      <c r="W4247" s="7"/>
      <c r="X4247" s="7"/>
      <c r="Y4247" s="9" t="s">
        <v>4752</v>
      </c>
    </row>
    <row r="4248" spans="19:25">
      <c r="S4248" s="7"/>
      <c r="T4248" s="7"/>
      <c r="U4248" s="7"/>
      <c r="V4248" s="7"/>
      <c r="W4248" s="7"/>
      <c r="X4248" s="7"/>
      <c r="Y4248" s="9" t="s">
        <v>4753</v>
      </c>
    </row>
    <row r="4249" spans="19:25">
      <c r="S4249" s="7"/>
      <c r="T4249" s="7"/>
      <c r="U4249" s="7"/>
      <c r="V4249" s="7"/>
      <c r="W4249" s="7"/>
      <c r="X4249" s="7"/>
      <c r="Y4249" s="9" t="s">
        <v>4754</v>
      </c>
    </row>
    <row r="4250" spans="19:25">
      <c r="S4250" s="7"/>
      <c r="T4250" s="7"/>
      <c r="U4250" s="7"/>
      <c r="V4250" s="7"/>
      <c r="W4250" s="7"/>
      <c r="X4250" s="7"/>
      <c r="Y4250" s="9" t="s">
        <v>4755</v>
      </c>
    </row>
    <row r="4251" spans="19:25">
      <c r="S4251" s="7"/>
      <c r="T4251" s="7"/>
      <c r="U4251" s="7"/>
      <c r="V4251" s="7"/>
      <c r="W4251" s="7"/>
      <c r="X4251" s="7"/>
      <c r="Y4251" s="9" t="s">
        <v>4756</v>
      </c>
    </row>
    <row r="4252" spans="19:25">
      <c r="S4252" s="7"/>
      <c r="T4252" s="7"/>
      <c r="U4252" s="7"/>
      <c r="V4252" s="7"/>
      <c r="W4252" s="7"/>
      <c r="X4252" s="7"/>
      <c r="Y4252" s="9" t="s">
        <v>4757</v>
      </c>
    </row>
    <row r="4253" spans="19:25">
      <c r="S4253" s="7"/>
      <c r="T4253" s="7"/>
      <c r="U4253" s="7"/>
      <c r="V4253" s="7"/>
      <c r="W4253" s="7"/>
      <c r="X4253" s="7"/>
      <c r="Y4253" s="9" t="s">
        <v>4758</v>
      </c>
    </row>
    <row r="4254" spans="19:25">
      <c r="S4254" s="7"/>
      <c r="T4254" s="7"/>
      <c r="U4254" s="7"/>
      <c r="V4254" s="7"/>
      <c r="W4254" s="7"/>
      <c r="X4254" s="7"/>
      <c r="Y4254" s="9" t="s">
        <v>4759</v>
      </c>
    </row>
    <row r="4255" spans="19:25">
      <c r="S4255" s="7"/>
      <c r="T4255" s="7"/>
      <c r="U4255" s="7"/>
      <c r="V4255" s="7"/>
      <c r="W4255" s="7"/>
      <c r="X4255" s="7"/>
      <c r="Y4255" s="9" t="s">
        <v>4760</v>
      </c>
    </row>
    <row r="4256" spans="19:25">
      <c r="S4256" s="7"/>
      <c r="T4256" s="7"/>
      <c r="U4256" s="7"/>
      <c r="V4256" s="7"/>
      <c r="W4256" s="7"/>
      <c r="X4256" s="7"/>
      <c r="Y4256" s="9" t="s">
        <v>4761</v>
      </c>
    </row>
    <row r="4257" spans="19:25">
      <c r="S4257" s="7"/>
      <c r="T4257" s="7"/>
      <c r="U4257" s="7"/>
      <c r="V4257" s="7"/>
      <c r="W4257" s="7"/>
      <c r="X4257" s="7"/>
      <c r="Y4257" s="9" t="s">
        <v>4762</v>
      </c>
    </row>
    <row r="4258" spans="19:25">
      <c r="S4258" s="7"/>
      <c r="T4258" s="7"/>
      <c r="U4258" s="7"/>
      <c r="V4258" s="7"/>
      <c r="W4258" s="7"/>
      <c r="X4258" s="7"/>
      <c r="Y4258" s="9" t="s">
        <v>4763</v>
      </c>
    </row>
    <row r="4259" spans="19:25">
      <c r="S4259" s="7"/>
      <c r="T4259" s="7"/>
      <c r="U4259" s="7"/>
      <c r="V4259" s="7"/>
      <c r="W4259" s="7"/>
      <c r="X4259" s="7"/>
      <c r="Y4259" s="9" t="s">
        <v>4764</v>
      </c>
    </row>
    <row r="4260" spans="19:25">
      <c r="S4260" s="7"/>
      <c r="T4260" s="7"/>
      <c r="U4260" s="7"/>
      <c r="V4260" s="7"/>
      <c r="W4260" s="7"/>
      <c r="X4260" s="7"/>
      <c r="Y4260" s="9" t="s">
        <v>4765</v>
      </c>
    </row>
    <row r="4261" spans="19:25">
      <c r="S4261" s="7"/>
      <c r="T4261" s="7"/>
      <c r="U4261" s="7"/>
      <c r="V4261" s="7"/>
      <c r="W4261" s="7"/>
      <c r="X4261" s="7"/>
      <c r="Y4261" s="9" t="s">
        <v>4766</v>
      </c>
    </row>
    <row r="4262" spans="19:25">
      <c r="S4262" s="7"/>
      <c r="T4262" s="7"/>
      <c r="U4262" s="7"/>
      <c r="V4262" s="7"/>
      <c r="W4262" s="7"/>
      <c r="X4262" s="7"/>
      <c r="Y4262" s="9" t="s">
        <v>4767</v>
      </c>
    </row>
    <row r="4263" spans="19:25">
      <c r="S4263" s="7"/>
      <c r="T4263" s="7"/>
      <c r="U4263" s="7"/>
      <c r="V4263" s="7"/>
      <c r="W4263" s="7"/>
      <c r="X4263" s="7"/>
      <c r="Y4263" s="9" t="s">
        <v>4768</v>
      </c>
    </row>
    <row r="4264" spans="19:25">
      <c r="S4264" s="7"/>
      <c r="T4264" s="7"/>
      <c r="U4264" s="7"/>
      <c r="V4264" s="7"/>
      <c r="W4264" s="7"/>
      <c r="X4264" s="7"/>
      <c r="Y4264" s="9" t="s">
        <v>4769</v>
      </c>
    </row>
    <row r="4265" spans="19:25">
      <c r="S4265" s="7"/>
      <c r="T4265" s="7"/>
      <c r="U4265" s="7"/>
      <c r="V4265" s="7"/>
      <c r="W4265" s="7"/>
      <c r="X4265" s="7"/>
      <c r="Y4265" s="9" t="s">
        <v>4770</v>
      </c>
    </row>
    <row r="4266" spans="19:25">
      <c r="S4266" s="7"/>
      <c r="T4266" s="7"/>
      <c r="U4266" s="7"/>
      <c r="V4266" s="7"/>
      <c r="W4266" s="7"/>
      <c r="X4266" s="7"/>
      <c r="Y4266" s="9" t="s">
        <v>4771</v>
      </c>
    </row>
    <row r="4267" spans="19:25">
      <c r="S4267" s="7"/>
      <c r="T4267" s="7"/>
      <c r="U4267" s="7"/>
      <c r="V4267" s="7"/>
      <c r="W4267" s="7"/>
      <c r="X4267" s="7"/>
      <c r="Y4267" s="9" t="s">
        <v>4772</v>
      </c>
    </row>
    <row r="4268" spans="19:25">
      <c r="S4268" s="7"/>
      <c r="T4268" s="7"/>
      <c r="U4268" s="7"/>
      <c r="V4268" s="7"/>
      <c r="W4268" s="7"/>
      <c r="X4268" s="7"/>
      <c r="Y4268" s="9" t="s">
        <v>4773</v>
      </c>
    </row>
    <row r="4269" spans="19:25">
      <c r="S4269" s="7"/>
      <c r="T4269" s="7"/>
      <c r="U4269" s="7"/>
      <c r="V4269" s="7"/>
      <c r="W4269" s="7"/>
      <c r="X4269" s="7"/>
      <c r="Y4269" s="9" t="s">
        <v>4774</v>
      </c>
    </row>
    <row r="4270" spans="19:25">
      <c r="S4270" s="7"/>
      <c r="T4270" s="7"/>
      <c r="U4270" s="7"/>
      <c r="V4270" s="7"/>
      <c r="W4270" s="7"/>
      <c r="X4270" s="7"/>
      <c r="Y4270" s="9" t="s">
        <v>4775</v>
      </c>
    </row>
    <row r="4271" spans="19:25">
      <c r="S4271" s="7"/>
      <c r="T4271" s="7"/>
      <c r="U4271" s="7"/>
      <c r="V4271" s="7"/>
      <c r="W4271" s="7"/>
      <c r="X4271" s="7"/>
      <c r="Y4271" s="9" t="s">
        <v>4776</v>
      </c>
    </row>
    <row r="4272" spans="19:25">
      <c r="S4272" s="7"/>
      <c r="T4272" s="7"/>
      <c r="U4272" s="7"/>
      <c r="V4272" s="7"/>
      <c r="W4272" s="7"/>
      <c r="X4272" s="7"/>
      <c r="Y4272" s="9" t="s">
        <v>4777</v>
      </c>
    </row>
    <row r="4273" spans="19:25">
      <c r="S4273" s="7"/>
      <c r="T4273" s="7"/>
      <c r="U4273" s="7"/>
      <c r="V4273" s="7"/>
      <c r="W4273" s="7"/>
      <c r="X4273" s="7"/>
      <c r="Y4273" s="9" t="s">
        <v>4778</v>
      </c>
    </row>
    <row r="4274" spans="19:25">
      <c r="S4274" s="7"/>
      <c r="T4274" s="7"/>
      <c r="U4274" s="7"/>
      <c r="V4274" s="7"/>
      <c r="W4274" s="7"/>
      <c r="X4274" s="7"/>
      <c r="Y4274" s="9" t="s">
        <v>4779</v>
      </c>
    </row>
    <row r="4275" spans="19:25">
      <c r="S4275" s="7"/>
      <c r="T4275" s="7"/>
      <c r="U4275" s="7"/>
      <c r="V4275" s="7"/>
      <c r="W4275" s="7"/>
      <c r="X4275" s="7"/>
      <c r="Y4275" s="9" t="s">
        <v>4780</v>
      </c>
    </row>
    <row r="4276" spans="19:25">
      <c r="S4276" s="7"/>
      <c r="T4276" s="7"/>
      <c r="U4276" s="7"/>
      <c r="V4276" s="7"/>
      <c r="W4276" s="7"/>
      <c r="X4276" s="7"/>
      <c r="Y4276" s="9" t="s">
        <v>4781</v>
      </c>
    </row>
    <row r="4277" spans="19:25">
      <c r="S4277" s="7"/>
      <c r="T4277" s="7"/>
      <c r="U4277" s="7"/>
      <c r="V4277" s="7"/>
      <c r="W4277" s="7"/>
      <c r="X4277" s="7"/>
      <c r="Y4277" s="9" t="s">
        <v>4782</v>
      </c>
    </row>
    <row r="4278" spans="19:25">
      <c r="S4278" s="7"/>
      <c r="T4278" s="7"/>
      <c r="U4278" s="7"/>
      <c r="V4278" s="7"/>
      <c r="W4278" s="7"/>
      <c r="X4278" s="7"/>
      <c r="Y4278" s="9" t="s">
        <v>4783</v>
      </c>
    </row>
    <row r="4279" spans="19:25">
      <c r="S4279" s="7"/>
      <c r="T4279" s="7"/>
      <c r="U4279" s="7"/>
      <c r="V4279" s="7"/>
      <c r="W4279" s="7"/>
      <c r="X4279" s="7"/>
      <c r="Y4279" s="9" t="s">
        <v>4784</v>
      </c>
    </row>
    <row r="4280" spans="19:25">
      <c r="S4280" s="7"/>
      <c r="T4280" s="7"/>
      <c r="U4280" s="7"/>
      <c r="V4280" s="7"/>
      <c r="W4280" s="7"/>
      <c r="X4280" s="7"/>
      <c r="Y4280" s="9" t="s">
        <v>4785</v>
      </c>
    </row>
    <row r="4281" spans="19:25">
      <c r="S4281" s="7"/>
      <c r="T4281" s="7"/>
      <c r="U4281" s="7"/>
      <c r="V4281" s="7"/>
      <c r="W4281" s="7"/>
      <c r="X4281" s="7"/>
      <c r="Y4281" s="9" t="s">
        <v>4786</v>
      </c>
    </row>
    <row r="4282" spans="19:25">
      <c r="S4282" s="7"/>
      <c r="T4282" s="7"/>
      <c r="U4282" s="7"/>
      <c r="V4282" s="7"/>
      <c r="W4282" s="7"/>
      <c r="X4282" s="7"/>
      <c r="Y4282" s="9" t="s">
        <v>4787</v>
      </c>
    </row>
    <row r="4283" spans="19:25">
      <c r="S4283" s="7"/>
      <c r="T4283" s="7"/>
      <c r="U4283" s="7"/>
      <c r="V4283" s="7"/>
      <c r="W4283" s="7"/>
      <c r="X4283" s="7"/>
      <c r="Y4283" s="9" t="s">
        <v>4788</v>
      </c>
    </row>
    <row r="4284" spans="19:25">
      <c r="S4284" s="7"/>
      <c r="T4284" s="7"/>
      <c r="U4284" s="7"/>
      <c r="V4284" s="7"/>
      <c r="W4284" s="7"/>
      <c r="X4284" s="7"/>
      <c r="Y4284" s="9" t="s">
        <v>4789</v>
      </c>
    </row>
    <row r="4285" spans="19:25">
      <c r="S4285" s="7"/>
      <c r="T4285" s="7"/>
      <c r="U4285" s="7"/>
      <c r="V4285" s="7"/>
      <c r="W4285" s="7"/>
      <c r="X4285" s="7"/>
      <c r="Y4285" s="9" t="s">
        <v>4790</v>
      </c>
    </row>
    <row r="4286" spans="19:25">
      <c r="S4286" s="7"/>
      <c r="T4286" s="7"/>
      <c r="U4286" s="7"/>
      <c r="V4286" s="7"/>
      <c r="W4286" s="7"/>
      <c r="X4286" s="7"/>
      <c r="Y4286" s="9" t="s">
        <v>4791</v>
      </c>
    </row>
    <row r="4287" spans="19:25">
      <c r="S4287" s="7"/>
      <c r="T4287" s="7"/>
      <c r="U4287" s="7"/>
      <c r="V4287" s="7"/>
      <c r="W4287" s="7"/>
      <c r="X4287" s="7"/>
      <c r="Y4287" s="9" t="s">
        <v>4792</v>
      </c>
    </row>
    <row r="4288" spans="19:25">
      <c r="S4288" s="7"/>
      <c r="T4288" s="7"/>
      <c r="U4288" s="7"/>
      <c r="V4288" s="7"/>
      <c r="W4288" s="7"/>
      <c r="X4288" s="7"/>
      <c r="Y4288" s="9" t="s">
        <v>4793</v>
      </c>
    </row>
    <row r="4289" spans="19:25">
      <c r="S4289" s="7"/>
      <c r="T4289" s="7"/>
      <c r="U4289" s="7"/>
      <c r="V4289" s="7"/>
      <c r="W4289" s="7"/>
      <c r="X4289" s="7"/>
      <c r="Y4289" s="9" t="s">
        <v>4794</v>
      </c>
    </row>
    <row r="4290" spans="19:25">
      <c r="S4290" s="7"/>
      <c r="T4290" s="7"/>
      <c r="U4290" s="7"/>
      <c r="V4290" s="7"/>
      <c r="W4290" s="7"/>
      <c r="X4290" s="7"/>
      <c r="Y4290" s="9" t="s">
        <v>4795</v>
      </c>
    </row>
    <row r="4291" spans="19:25">
      <c r="S4291" s="7"/>
      <c r="T4291" s="7"/>
      <c r="U4291" s="7"/>
      <c r="V4291" s="7"/>
      <c r="W4291" s="7"/>
      <c r="X4291" s="7"/>
      <c r="Y4291" s="9" t="s">
        <v>4796</v>
      </c>
    </row>
    <row r="4292" spans="19:25">
      <c r="S4292" s="7"/>
      <c r="T4292" s="7"/>
      <c r="U4292" s="7"/>
      <c r="V4292" s="7"/>
      <c r="W4292" s="7"/>
      <c r="X4292" s="7"/>
      <c r="Y4292" s="9" t="s">
        <v>4797</v>
      </c>
    </row>
    <row r="4293" spans="19:25">
      <c r="S4293" s="7"/>
      <c r="T4293" s="7"/>
      <c r="U4293" s="7"/>
      <c r="V4293" s="7"/>
      <c r="W4293" s="7"/>
      <c r="X4293" s="7"/>
      <c r="Y4293" s="9" t="s">
        <v>4798</v>
      </c>
    </row>
    <row r="4294" spans="19:25">
      <c r="S4294" s="7"/>
      <c r="T4294" s="7"/>
      <c r="U4294" s="7"/>
      <c r="V4294" s="7"/>
      <c r="W4294" s="7"/>
      <c r="X4294" s="7"/>
      <c r="Y4294" s="9" t="s">
        <v>4799</v>
      </c>
    </row>
    <row r="4295" spans="19:25">
      <c r="S4295" s="7"/>
      <c r="T4295" s="7"/>
      <c r="U4295" s="7"/>
      <c r="V4295" s="7"/>
      <c r="W4295" s="7"/>
      <c r="X4295" s="7"/>
      <c r="Y4295" s="9" t="s">
        <v>4800</v>
      </c>
    </row>
    <row r="4296" spans="19:25">
      <c r="S4296" s="7"/>
      <c r="T4296" s="7"/>
      <c r="U4296" s="7"/>
      <c r="V4296" s="7"/>
      <c r="W4296" s="7"/>
      <c r="X4296" s="7"/>
      <c r="Y4296" s="9" t="s">
        <v>4801</v>
      </c>
    </row>
    <row r="4297" spans="19:25">
      <c r="S4297" s="7"/>
      <c r="T4297" s="7"/>
      <c r="U4297" s="7"/>
      <c r="V4297" s="7"/>
      <c r="W4297" s="7"/>
      <c r="X4297" s="7"/>
      <c r="Y4297" s="9" t="s">
        <v>4802</v>
      </c>
    </row>
    <row r="4298" spans="19:25">
      <c r="S4298" s="7"/>
      <c r="T4298" s="7"/>
      <c r="U4298" s="7"/>
      <c r="V4298" s="7"/>
      <c r="W4298" s="7"/>
      <c r="X4298" s="7"/>
      <c r="Y4298" s="9" t="s">
        <v>4803</v>
      </c>
    </row>
    <row r="4299" spans="19:25">
      <c r="S4299" s="7"/>
      <c r="T4299" s="7"/>
      <c r="U4299" s="7"/>
      <c r="V4299" s="7"/>
      <c r="W4299" s="7"/>
      <c r="X4299" s="7"/>
      <c r="Y4299" s="9" t="s">
        <v>4804</v>
      </c>
    </row>
    <row r="4300" spans="19:25">
      <c r="S4300" s="7"/>
      <c r="T4300" s="7"/>
      <c r="U4300" s="7"/>
      <c r="V4300" s="7"/>
      <c r="W4300" s="7"/>
      <c r="X4300" s="7"/>
      <c r="Y4300" s="9" t="s">
        <v>4805</v>
      </c>
    </row>
    <row r="4301" spans="19:25">
      <c r="S4301" s="7"/>
      <c r="T4301" s="7"/>
      <c r="U4301" s="7"/>
      <c r="V4301" s="7"/>
      <c r="W4301" s="7"/>
      <c r="X4301" s="7"/>
      <c r="Y4301" s="9" t="s">
        <v>4806</v>
      </c>
    </row>
    <row r="4302" spans="19:25">
      <c r="S4302" s="7"/>
      <c r="T4302" s="7"/>
      <c r="U4302" s="7"/>
      <c r="V4302" s="7"/>
      <c r="W4302" s="7"/>
      <c r="X4302" s="7"/>
      <c r="Y4302" s="9" t="s">
        <v>4807</v>
      </c>
    </row>
    <row r="4303" spans="19:25">
      <c r="S4303" s="7"/>
      <c r="T4303" s="7"/>
      <c r="U4303" s="7"/>
      <c r="V4303" s="7"/>
      <c r="W4303" s="7"/>
      <c r="X4303" s="7"/>
      <c r="Y4303" s="9" t="s">
        <v>4808</v>
      </c>
    </row>
    <row r="4304" spans="19:25">
      <c r="S4304" s="7"/>
      <c r="T4304" s="7"/>
      <c r="U4304" s="7"/>
      <c r="V4304" s="7"/>
      <c r="W4304" s="7"/>
      <c r="X4304" s="7"/>
      <c r="Y4304" s="9" t="s">
        <v>4809</v>
      </c>
    </row>
    <row r="4305" spans="19:25">
      <c r="S4305" s="7"/>
      <c r="T4305" s="7"/>
      <c r="U4305" s="7"/>
      <c r="V4305" s="7"/>
      <c r="W4305" s="7"/>
      <c r="X4305" s="7"/>
      <c r="Y4305" s="9" t="s">
        <v>4810</v>
      </c>
    </row>
    <row r="4306" spans="19:25">
      <c r="S4306" s="7"/>
      <c r="T4306" s="7"/>
      <c r="U4306" s="7"/>
      <c r="V4306" s="7"/>
      <c r="W4306" s="7"/>
      <c r="X4306" s="7"/>
      <c r="Y4306" s="9" t="s">
        <v>4811</v>
      </c>
    </row>
    <row r="4307" spans="19:25">
      <c r="S4307" s="7"/>
      <c r="T4307" s="7"/>
      <c r="U4307" s="7"/>
      <c r="V4307" s="7"/>
      <c r="W4307" s="7"/>
      <c r="X4307" s="7"/>
      <c r="Y4307" s="9" t="s">
        <v>4812</v>
      </c>
    </row>
    <row r="4308" spans="19:25">
      <c r="S4308" s="7"/>
      <c r="T4308" s="7"/>
      <c r="U4308" s="7"/>
      <c r="V4308" s="7"/>
      <c r="W4308" s="7"/>
      <c r="X4308" s="7"/>
      <c r="Y4308" s="9" t="s">
        <v>4813</v>
      </c>
    </row>
    <row r="4309" spans="19:25">
      <c r="S4309" s="7"/>
      <c r="T4309" s="7"/>
      <c r="U4309" s="7"/>
      <c r="V4309" s="7"/>
      <c r="W4309" s="7"/>
      <c r="X4309" s="7"/>
      <c r="Y4309" s="9" t="s">
        <v>4814</v>
      </c>
    </row>
    <row r="4310" spans="19:25">
      <c r="S4310" s="7"/>
      <c r="T4310" s="7"/>
      <c r="U4310" s="7"/>
      <c r="V4310" s="7"/>
      <c r="W4310" s="7"/>
      <c r="X4310" s="7"/>
      <c r="Y4310" s="9" t="s">
        <v>4815</v>
      </c>
    </row>
    <row r="4311" spans="19:25">
      <c r="S4311" s="7"/>
      <c r="T4311" s="7"/>
      <c r="U4311" s="7"/>
      <c r="V4311" s="7"/>
      <c r="W4311" s="7"/>
      <c r="X4311" s="7"/>
      <c r="Y4311" s="9" t="s">
        <v>4816</v>
      </c>
    </row>
    <row r="4312" spans="19:25">
      <c r="S4312" s="7"/>
      <c r="T4312" s="7"/>
      <c r="U4312" s="7"/>
      <c r="V4312" s="7"/>
      <c r="W4312" s="7"/>
      <c r="X4312" s="7"/>
      <c r="Y4312" s="9" t="s">
        <v>4817</v>
      </c>
    </row>
    <row r="4313" spans="19:25">
      <c r="S4313" s="7"/>
      <c r="T4313" s="7"/>
      <c r="U4313" s="7"/>
      <c r="V4313" s="7"/>
      <c r="W4313" s="7"/>
      <c r="X4313" s="7"/>
      <c r="Y4313" s="9" t="s">
        <v>4818</v>
      </c>
    </row>
    <row r="4314" spans="19:25">
      <c r="S4314" s="7"/>
      <c r="T4314" s="7"/>
      <c r="U4314" s="7"/>
      <c r="V4314" s="7"/>
      <c r="W4314" s="7"/>
      <c r="X4314" s="7"/>
      <c r="Y4314" s="9" t="s">
        <v>4819</v>
      </c>
    </row>
    <row r="4315" spans="19:25">
      <c r="S4315" s="7"/>
      <c r="T4315" s="7"/>
      <c r="U4315" s="7"/>
      <c r="V4315" s="7"/>
      <c r="W4315" s="7"/>
      <c r="X4315" s="7"/>
      <c r="Y4315" s="9" t="s">
        <v>4820</v>
      </c>
    </row>
    <row r="4316" spans="19:25">
      <c r="S4316" s="7"/>
      <c r="T4316" s="7"/>
      <c r="U4316" s="7"/>
      <c r="V4316" s="7"/>
      <c r="W4316" s="7"/>
      <c r="X4316" s="7"/>
      <c r="Y4316" s="9" t="s">
        <v>4821</v>
      </c>
    </row>
    <row r="4317" spans="19:25">
      <c r="S4317" s="7"/>
      <c r="T4317" s="7"/>
      <c r="U4317" s="7"/>
      <c r="V4317" s="7"/>
      <c r="W4317" s="7"/>
      <c r="X4317" s="7"/>
      <c r="Y4317" s="9" t="s">
        <v>4822</v>
      </c>
    </row>
    <row r="4318" spans="19:25">
      <c r="S4318" s="7"/>
      <c r="T4318" s="7"/>
      <c r="U4318" s="7"/>
      <c r="V4318" s="7"/>
      <c r="W4318" s="7"/>
      <c r="X4318" s="7"/>
      <c r="Y4318" s="9" t="s">
        <v>4823</v>
      </c>
    </row>
    <row r="4319" spans="19:25">
      <c r="S4319" s="7"/>
      <c r="T4319" s="7"/>
      <c r="U4319" s="7"/>
      <c r="V4319" s="7"/>
      <c r="W4319" s="7"/>
      <c r="X4319" s="7"/>
      <c r="Y4319" s="9" t="s">
        <v>4824</v>
      </c>
    </row>
    <row r="4320" spans="19:25">
      <c r="S4320" s="7"/>
      <c r="T4320" s="7"/>
      <c r="U4320" s="7"/>
      <c r="V4320" s="7"/>
      <c r="W4320" s="7"/>
      <c r="X4320" s="7"/>
      <c r="Y4320" s="9" t="s">
        <v>4825</v>
      </c>
    </row>
    <row r="4321" spans="19:25">
      <c r="S4321" s="7"/>
      <c r="T4321" s="7"/>
      <c r="U4321" s="7"/>
      <c r="V4321" s="7"/>
      <c r="W4321" s="7"/>
      <c r="X4321" s="7"/>
      <c r="Y4321" s="9" t="s">
        <v>4826</v>
      </c>
    </row>
    <row r="4322" spans="19:25">
      <c r="S4322" s="7"/>
      <c r="T4322" s="7"/>
      <c r="U4322" s="7"/>
      <c r="V4322" s="7"/>
      <c r="W4322" s="7"/>
      <c r="X4322" s="7"/>
      <c r="Y4322" s="9" t="s">
        <v>4827</v>
      </c>
    </row>
    <row r="4323" spans="19:25">
      <c r="S4323" s="7"/>
      <c r="T4323" s="7"/>
      <c r="U4323" s="7"/>
      <c r="V4323" s="7"/>
      <c r="W4323" s="7"/>
      <c r="X4323" s="7"/>
      <c r="Y4323" s="9" t="s">
        <v>4828</v>
      </c>
    </row>
    <row r="4324" spans="19:25">
      <c r="S4324" s="7"/>
      <c r="T4324" s="7"/>
      <c r="U4324" s="7"/>
      <c r="V4324" s="7"/>
      <c r="W4324" s="7"/>
      <c r="X4324" s="7"/>
      <c r="Y4324" s="9" t="s">
        <v>4829</v>
      </c>
    </row>
    <row r="4325" spans="19:25">
      <c r="S4325" s="7"/>
      <c r="T4325" s="7"/>
      <c r="U4325" s="7"/>
      <c r="V4325" s="7"/>
      <c r="W4325" s="7"/>
      <c r="X4325" s="7"/>
      <c r="Y4325" s="9" t="s">
        <v>4830</v>
      </c>
    </row>
    <row r="4326" spans="19:25">
      <c r="S4326" s="7"/>
      <c r="T4326" s="7"/>
      <c r="U4326" s="7"/>
      <c r="V4326" s="7"/>
      <c r="W4326" s="7"/>
      <c r="X4326" s="7"/>
      <c r="Y4326" s="9" t="s">
        <v>4831</v>
      </c>
    </row>
    <row r="4327" spans="19:25">
      <c r="S4327" s="7"/>
      <c r="T4327" s="7"/>
      <c r="U4327" s="7"/>
      <c r="V4327" s="7"/>
      <c r="W4327" s="7"/>
      <c r="X4327" s="7"/>
      <c r="Y4327" s="9" t="s">
        <v>4832</v>
      </c>
    </row>
    <row r="4328" spans="19:25">
      <c r="S4328" s="7"/>
      <c r="T4328" s="7"/>
      <c r="U4328" s="7"/>
      <c r="V4328" s="7"/>
      <c r="W4328" s="7"/>
      <c r="X4328" s="7"/>
      <c r="Y4328" s="9" t="s">
        <v>4833</v>
      </c>
    </row>
    <row r="4329" spans="19:25">
      <c r="S4329" s="7"/>
      <c r="T4329" s="7"/>
      <c r="U4329" s="7"/>
      <c r="V4329" s="7"/>
      <c r="W4329" s="7"/>
      <c r="X4329" s="7"/>
      <c r="Y4329" s="9" t="s">
        <v>4834</v>
      </c>
    </row>
    <row r="4330" spans="19:25">
      <c r="S4330" s="7"/>
      <c r="T4330" s="7"/>
      <c r="U4330" s="7"/>
      <c r="V4330" s="7"/>
      <c r="W4330" s="7"/>
      <c r="X4330" s="7"/>
      <c r="Y4330" s="9" t="s">
        <v>4835</v>
      </c>
    </row>
    <row r="4331" spans="19:25">
      <c r="S4331" s="7"/>
      <c r="T4331" s="7"/>
      <c r="U4331" s="7"/>
      <c r="V4331" s="7"/>
      <c r="W4331" s="7"/>
      <c r="X4331" s="7"/>
      <c r="Y4331" s="9" t="s">
        <v>4836</v>
      </c>
    </row>
    <row r="4332" spans="19:25">
      <c r="S4332" s="7"/>
      <c r="T4332" s="7"/>
      <c r="U4332" s="7"/>
      <c r="V4332" s="7"/>
      <c r="W4332" s="7"/>
      <c r="X4332" s="7"/>
      <c r="Y4332" s="9" t="s">
        <v>4837</v>
      </c>
    </row>
    <row r="4333" spans="19:25">
      <c r="S4333" s="7"/>
      <c r="T4333" s="7"/>
      <c r="U4333" s="7"/>
      <c r="V4333" s="7"/>
      <c r="W4333" s="7"/>
      <c r="X4333" s="7"/>
      <c r="Y4333" s="9" t="s">
        <v>4838</v>
      </c>
    </row>
    <row r="4334" spans="19:25">
      <c r="S4334" s="7"/>
      <c r="T4334" s="7"/>
      <c r="U4334" s="7"/>
      <c r="V4334" s="7"/>
      <c r="W4334" s="7"/>
      <c r="X4334" s="7"/>
      <c r="Y4334" s="9" t="s">
        <v>4839</v>
      </c>
    </row>
    <row r="4335" spans="19:25">
      <c r="S4335" s="7"/>
      <c r="T4335" s="7"/>
      <c r="U4335" s="7"/>
      <c r="V4335" s="7"/>
      <c r="W4335" s="7"/>
      <c r="X4335" s="7"/>
      <c r="Y4335" s="9" t="s">
        <v>4840</v>
      </c>
    </row>
    <row r="4336" spans="19:25">
      <c r="S4336" s="7"/>
      <c r="T4336" s="7"/>
      <c r="U4336" s="7"/>
      <c r="V4336" s="7"/>
      <c r="W4336" s="7"/>
      <c r="X4336" s="7"/>
      <c r="Y4336" s="9" t="s">
        <v>4841</v>
      </c>
    </row>
    <row r="4337" spans="19:25">
      <c r="S4337" s="7"/>
      <c r="T4337" s="7"/>
      <c r="U4337" s="7"/>
      <c r="V4337" s="7"/>
      <c r="W4337" s="7"/>
      <c r="X4337" s="7"/>
      <c r="Y4337" s="9" t="s">
        <v>4842</v>
      </c>
    </row>
    <row r="4338" spans="19:25">
      <c r="S4338" s="7"/>
      <c r="T4338" s="7"/>
      <c r="U4338" s="7"/>
      <c r="V4338" s="7"/>
      <c r="W4338" s="7"/>
      <c r="X4338" s="7"/>
      <c r="Y4338" s="9" t="s">
        <v>4843</v>
      </c>
    </row>
    <row r="4339" spans="19:25">
      <c r="S4339" s="7"/>
      <c r="T4339" s="7"/>
      <c r="U4339" s="7"/>
      <c r="V4339" s="7"/>
      <c r="W4339" s="7"/>
      <c r="X4339" s="7"/>
      <c r="Y4339" s="9" t="s">
        <v>4844</v>
      </c>
    </row>
    <row r="4340" spans="19:25">
      <c r="S4340" s="7"/>
      <c r="T4340" s="7"/>
      <c r="U4340" s="7"/>
      <c r="V4340" s="7"/>
      <c r="W4340" s="7"/>
      <c r="X4340" s="7"/>
      <c r="Y4340" s="9" t="s">
        <v>4845</v>
      </c>
    </row>
    <row r="4341" spans="19:25">
      <c r="S4341" s="7"/>
      <c r="T4341" s="7"/>
      <c r="U4341" s="7"/>
      <c r="V4341" s="7"/>
      <c r="W4341" s="7"/>
      <c r="X4341" s="7"/>
      <c r="Y4341" s="9" t="s">
        <v>4846</v>
      </c>
    </row>
    <row r="4342" spans="19:25">
      <c r="S4342" s="7"/>
      <c r="T4342" s="7"/>
      <c r="U4342" s="7"/>
      <c r="V4342" s="7"/>
      <c r="W4342" s="7"/>
      <c r="X4342" s="7"/>
      <c r="Y4342" s="9" t="s">
        <v>4847</v>
      </c>
    </row>
    <row r="4343" spans="19:25">
      <c r="S4343" s="7"/>
      <c r="T4343" s="7"/>
      <c r="U4343" s="7"/>
      <c r="V4343" s="7"/>
      <c r="W4343" s="7"/>
      <c r="X4343" s="7"/>
      <c r="Y4343" s="9" t="s">
        <v>4848</v>
      </c>
    </row>
    <row r="4344" spans="19:25">
      <c r="S4344" s="7"/>
      <c r="T4344" s="7"/>
      <c r="U4344" s="7"/>
      <c r="V4344" s="7"/>
      <c r="W4344" s="7"/>
      <c r="X4344" s="7"/>
      <c r="Y4344" s="9" t="s">
        <v>4849</v>
      </c>
    </row>
    <row r="4345" spans="19:25">
      <c r="S4345" s="7"/>
      <c r="T4345" s="7"/>
      <c r="U4345" s="7"/>
      <c r="V4345" s="7"/>
      <c r="W4345" s="7"/>
      <c r="X4345" s="7"/>
      <c r="Y4345" s="9" t="s">
        <v>4850</v>
      </c>
    </row>
    <row r="4346" spans="19:25">
      <c r="S4346" s="7"/>
      <c r="T4346" s="7"/>
      <c r="U4346" s="7"/>
      <c r="V4346" s="7"/>
      <c r="W4346" s="7"/>
      <c r="X4346" s="7"/>
      <c r="Y4346" s="9" t="s">
        <v>4851</v>
      </c>
    </row>
    <row r="4347" spans="19:25">
      <c r="S4347" s="7"/>
      <c r="T4347" s="7"/>
      <c r="U4347" s="7"/>
      <c r="V4347" s="7"/>
      <c r="W4347" s="7"/>
      <c r="X4347" s="7"/>
      <c r="Y4347" s="9" t="s">
        <v>4852</v>
      </c>
    </row>
    <row r="4348" spans="19:25">
      <c r="S4348" s="7"/>
      <c r="T4348" s="7"/>
      <c r="U4348" s="7"/>
      <c r="V4348" s="7"/>
      <c r="W4348" s="7"/>
      <c r="X4348" s="7"/>
      <c r="Y4348" s="9" t="s">
        <v>4853</v>
      </c>
    </row>
    <row r="4349" spans="19:25">
      <c r="S4349" s="7"/>
      <c r="T4349" s="7"/>
      <c r="U4349" s="7"/>
      <c r="V4349" s="7"/>
      <c r="W4349" s="7"/>
      <c r="X4349" s="7"/>
      <c r="Y4349" s="9" t="s">
        <v>4854</v>
      </c>
    </row>
    <row r="4350" spans="19:25">
      <c r="S4350" s="7"/>
      <c r="T4350" s="7"/>
      <c r="U4350" s="7"/>
      <c r="V4350" s="7"/>
      <c r="W4350" s="7"/>
      <c r="X4350" s="7"/>
      <c r="Y4350" s="9" t="s">
        <v>4855</v>
      </c>
    </row>
    <row r="4351" spans="19:25">
      <c r="S4351" s="7"/>
      <c r="T4351" s="7"/>
      <c r="U4351" s="7"/>
      <c r="V4351" s="7"/>
      <c r="W4351" s="7"/>
      <c r="X4351" s="7"/>
      <c r="Y4351" s="9" t="s">
        <v>4856</v>
      </c>
    </row>
    <row r="4352" spans="19:25">
      <c r="S4352" s="7"/>
      <c r="T4352" s="7"/>
      <c r="U4352" s="7"/>
      <c r="V4352" s="7"/>
      <c r="W4352" s="7"/>
      <c r="X4352" s="7"/>
      <c r="Y4352" s="9" t="s">
        <v>4857</v>
      </c>
    </row>
    <row r="4353" spans="19:25">
      <c r="S4353" s="7"/>
      <c r="T4353" s="7"/>
      <c r="U4353" s="7"/>
      <c r="V4353" s="7"/>
      <c r="W4353" s="7"/>
      <c r="X4353" s="7"/>
      <c r="Y4353" s="9" t="s">
        <v>4858</v>
      </c>
    </row>
    <row r="4354" spans="19:25">
      <c r="S4354" s="7"/>
      <c r="T4354" s="7"/>
      <c r="U4354" s="7"/>
      <c r="V4354" s="7"/>
      <c r="W4354" s="7"/>
      <c r="X4354" s="7"/>
      <c r="Y4354" s="9" t="s">
        <v>4859</v>
      </c>
    </row>
    <row r="4355" spans="19:25">
      <c r="S4355" s="7"/>
      <c r="T4355" s="7"/>
      <c r="U4355" s="7"/>
      <c r="V4355" s="7"/>
      <c r="W4355" s="7"/>
      <c r="X4355" s="7"/>
      <c r="Y4355" s="9" t="s">
        <v>4860</v>
      </c>
    </row>
    <row r="4356" spans="19:25">
      <c r="S4356" s="7"/>
      <c r="T4356" s="7"/>
      <c r="U4356" s="7"/>
      <c r="V4356" s="7"/>
      <c r="W4356" s="7"/>
      <c r="X4356" s="7"/>
      <c r="Y4356" s="9" t="s">
        <v>4861</v>
      </c>
    </row>
    <row r="4357" spans="19:25">
      <c r="S4357" s="7"/>
      <c r="T4357" s="7"/>
      <c r="U4357" s="7"/>
      <c r="V4357" s="7"/>
      <c r="W4357" s="7"/>
      <c r="X4357" s="7"/>
      <c r="Y4357" s="9" t="s">
        <v>4862</v>
      </c>
    </row>
    <row r="4358" spans="19:25">
      <c r="S4358" s="7"/>
      <c r="T4358" s="7"/>
      <c r="U4358" s="7"/>
      <c r="V4358" s="7"/>
      <c r="W4358" s="7"/>
      <c r="X4358" s="7"/>
      <c r="Y4358" s="9" t="s">
        <v>4863</v>
      </c>
    </row>
    <row r="4359" spans="19:25">
      <c r="S4359" s="7"/>
      <c r="T4359" s="7"/>
      <c r="U4359" s="7"/>
      <c r="V4359" s="7"/>
      <c r="W4359" s="7"/>
      <c r="X4359" s="7"/>
      <c r="Y4359" s="9" t="s">
        <v>4864</v>
      </c>
    </row>
    <row r="4360" spans="19:25">
      <c r="S4360" s="7"/>
      <c r="T4360" s="7"/>
      <c r="U4360" s="7"/>
      <c r="V4360" s="7"/>
      <c r="W4360" s="7"/>
      <c r="X4360" s="7"/>
      <c r="Y4360" s="9" t="s">
        <v>4865</v>
      </c>
    </row>
    <row r="4361" spans="19:25">
      <c r="S4361" s="7"/>
      <c r="T4361" s="7"/>
      <c r="U4361" s="7"/>
      <c r="V4361" s="7"/>
      <c r="W4361" s="7"/>
      <c r="X4361" s="7"/>
      <c r="Y4361" s="9" t="s">
        <v>4866</v>
      </c>
    </row>
    <row r="4362" spans="19:25">
      <c r="S4362" s="7"/>
      <c r="T4362" s="7"/>
      <c r="U4362" s="7"/>
      <c r="V4362" s="7"/>
      <c r="W4362" s="7"/>
      <c r="X4362" s="7"/>
      <c r="Y4362" s="9" t="s">
        <v>4867</v>
      </c>
    </row>
    <row r="4363" spans="19:25">
      <c r="S4363" s="7"/>
      <c r="T4363" s="7"/>
      <c r="U4363" s="7"/>
      <c r="V4363" s="7"/>
      <c r="W4363" s="7"/>
      <c r="X4363" s="7"/>
      <c r="Y4363" s="9" t="s">
        <v>4868</v>
      </c>
    </row>
    <row r="4364" spans="19:25">
      <c r="S4364" s="7"/>
      <c r="T4364" s="7"/>
      <c r="U4364" s="7"/>
      <c r="V4364" s="7"/>
      <c r="W4364" s="7"/>
      <c r="X4364" s="7"/>
      <c r="Y4364" s="9" t="s">
        <v>4869</v>
      </c>
    </row>
    <row r="4365" spans="19:25">
      <c r="S4365" s="7"/>
      <c r="T4365" s="7"/>
      <c r="U4365" s="7"/>
      <c r="V4365" s="7"/>
      <c r="W4365" s="7"/>
      <c r="X4365" s="7"/>
      <c r="Y4365" s="9" t="s">
        <v>4870</v>
      </c>
    </row>
    <row r="4366" spans="19:25">
      <c r="S4366" s="7"/>
      <c r="T4366" s="7"/>
      <c r="U4366" s="7"/>
      <c r="V4366" s="7"/>
      <c r="W4366" s="7"/>
      <c r="X4366" s="7"/>
      <c r="Y4366" s="9" t="s">
        <v>4871</v>
      </c>
    </row>
    <row r="4367" spans="19:25">
      <c r="S4367" s="7"/>
      <c r="T4367" s="7"/>
      <c r="U4367" s="7"/>
      <c r="V4367" s="7"/>
      <c r="W4367" s="7"/>
      <c r="X4367" s="7"/>
      <c r="Y4367" s="9" t="s">
        <v>4872</v>
      </c>
    </row>
    <row r="4368" spans="19:25">
      <c r="S4368" s="7"/>
      <c r="T4368" s="7"/>
      <c r="U4368" s="7"/>
      <c r="V4368" s="7"/>
      <c r="W4368" s="7"/>
      <c r="X4368" s="7"/>
      <c r="Y4368" s="9" t="s">
        <v>4873</v>
      </c>
    </row>
    <row r="4369" spans="19:25">
      <c r="S4369" s="7"/>
      <c r="T4369" s="7"/>
      <c r="U4369" s="7"/>
      <c r="V4369" s="7"/>
      <c r="W4369" s="7"/>
      <c r="X4369" s="7"/>
      <c r="Y4369" s="9" t="s">
        <v>4874</v>
      </c>
    </row>
    <row r="4370" spans="19:25">
      <c r="S4370" s="7"/>
      <c r="T4370" s="7"/>
      <c r="U4370" s="7"/>
      <c r="V4370" s="7"/>
      <c r="W4370" s="7"/>
      <c r="X4370" s="7"/>
      <c r="Y4370" s="9" t="s">
        <v>4875</v>
      </c>
    </row>
    <row r="4371" spans="19:25">
      <c r="S4371" s="7"/>
      <c r="T4371" s="7"/>
      <c r="U4371" s="7"/>
      <c r="V4371" s="7"/>
      <c r="W4371" s="7"/>
      <c r="X4371" s="7"/>
      <c r="Y4371" s="9" t="s">
        <v>4876</v>
      </c>
    </row>
    <row r="4372" spans="19:25">
      <c r="S4372" s="7"/>
      <c r="T4372" s="7"/>
      <c r="U4372" s="7"/>
      <c r="V4372" s="7"/>
      <c r="W4372" s="7"/>
      <c r="X4372" s="7"/>
      <c r="Y4372" s="9" t="s">
        <v>4877</v>
      </c>
    </row>
    <row r="4373" spans="19:25">
      <c r="S4373" s="7"/>
      <c r="T4373" s="7"/>
      <c r="U4373" s="7"/>
      <c r="V4373" s="7"/>
      <c r="W4373" s="7"/>
      <c r="X4373" s="7"/>
      <c r="Y4373" s="9" t="s">
        <v>4878</v>
      </c>
    </row>
    <row r="4374" spans="19:25">
      <c r="S4374" s="7"/>
      <c r="T4374" s="7"/>
      <c r="U4374" s="7"/>
      <c r="V4374" s="7"/>
      <c r="W4374" s="7"/>
      <c r="X4374" s="7"/>
      <c r="Y4374" s="9" t="s">
        <v>4879</v>
      </c>
    </row>
    <row r="4375" spans="19:25">
      <c r="S4375" s="7"/>
      <c r="T4375" s="7"/>
      <c r="U4375" s="7"/>
      <c r="V4375" s="7"/>
      <c r="W4375" s="7"/>
      <c r="X4375" s="7"/>
      <c r="Y4375" s="9" t="s">
        <v>4880</v>
      </c>
    </row>
    <row r="4376" spans="19:25">
      <c r="S4376" s="7"/>
      <c r="T4376" s="7"/>
      <c r="U4376" s="7"/>
      <c r="V4376" s="7"/>
      <c r="W4376" s="7"/>
      <c r="X4376" s="7"/>
      <c r="Y4376" s="9" t="s">
        <v>4881</v>
      </c>
    </row>
    <row r="4377" spans="19:25">
      <c r="S4377" s="7"/>
      <c r="T4377" s="7"/>
      <c r="U4377" s="7"/>
      <c r="V4377" s="7"/>
      <c r="W4377" s="7"/>
      <c r="X4377" s="7"/>
      <c r="Y4377" s="9" t="s">
        <v>4882</v>
      </c>
    </row>
    <row r="4378" spans="19:25">
      <c r="S4378" s="7"/>
      <c r="T4378" s="7"/>
      <c r="U4378" s="7"/>
      <c r="V4378" s="7"/>
      <c r="W4378" s="7"/>
      <c r="X4378" s="7"/>
      <c r="Y4378" s="9" t="s">
        <v>4883</v>
      </c>
    </row>
    <row r="4379" spans="19:25">
      <c r="S4379" s="7"/>
      <c r="T4379" s="7"/>
      <c r="U4379" s="7"/>
      <c r="V4379" s="7"/>
      <c r="W4379" s="7"/>
      <c r="X4379" s="7"/>
      <c r="Y4379" s="9" t="s">
        <v>4884</v>
      </c>
    </row>
    <row r="4380" spans="19:25">
      <c r="S4380" s="7"/>
      <c r="T4380" s="7"/>
      <c r="U4380" s="7"/>
      <c r="V4380" s="7"/>
      <c r="W4380" s="7"/>
      <c r="X4380" s="7"/>
      <c r="Y4380" s="9" t="s">
        <v>4885</v>
      </c>
    </row>
    <row r="4381" spans="19:25">
      <c r="S4381" s="7"/>
      <c r="T4381" s="7"/>
      <c r="U4381" s="7"/>
      <c r="V4381" s="7"/>
      <c r="W4381" s="7"/>
      <c r="X4381" s="7"/>
      <c r="Y4381" s="9" t="s">
        <v>4886</v>
      </c>
    </row>
    <row r="4382" spans="19:25">
      <c r="S4382" s="7"/>
      <c r="T4382" s="7"/>
      <c r="U4382" s="7"/>
      <c r="V4382" s="7"/>
      <c r="W4382" s="7"/>
      <c r="X4382" s="7"/>
      <c r="Y4382" s="9" t="s">
        <v>4887</v>
      </c>
    </row>
    <row r="4383" spans="19:25">
      <c r="S4383" s="7"/>
      <c r="T4383" s="7"/>
      <c r="U4383" s="7"/>
      <c r="V4383" s="7"/>
      <c r="W4383" s="7"/>
      <c r="X4383" s="7"/>
      <c r="Y4383" s="9" t="s">
        <v>4888</v>
      </c>
    </row>
    <row r="4384" spans="19:25">
      <c r="S4384" s="7"/>
      <c r="T4384" s="7"/>
      <c r="U4384" s="7"/>
      <c r="V4384" s="7"/>
      <c r="W4384" s="7"/>
      <c r="X4384" s="7"/>
      <c r="Y4384" s="9" t="s">
        <v>4889</v>
      </c>
    </row>
    <row r="4385" spans="19:25">
      <c r="S4385" s="7"/>
      <c r="T4385" s="7"/>
      <c r="U4385" s="7"/>
      <c r="V4385" s="7"/>
      <c r="W4385" s="7"/>
      <c r="X4385" s="7"/>
      <c r="Y4385" s="9" t="s">
        <v>4890</v>
      </c>
    </row>
    <row r="4386" spans="19:25">
      <c r="S4386" s="7"/>
      <c r="T4386" s="7"/>
      <c r="U4386" s="7"/>
      <c r="V4386" s="7"/>
      <c r="W4386" s="7"/>
      <c r="X4386" s="7"/>
      <c r="Y4386" s="9" t="s">
        <v>4891</v>
      </c>
    </row>
    <row r="4387" spans="19:25">
      <c r="S4387" s="7"/>
      <c r="T4387" s="7"/>
      <c r="U4387" s="7"/>
      <c r="V4387" s="7"/>
      <c r="W4387" s="7"/>
      <c r="X4387" s="7"/>
      <c r="Y4387" s="9" t="s">
        <v>4892</v>
      </c>
    </row>
    <row r="4388" spans="19:25">
      <c r="S4388" s="7"/>
      <c r="T4388" s="7"/>
      <c r="U4388" s="7"/>
      <c r="V4388" s="7"/>
      <c r="W4388" s="7"/>
      <c r="X4388" s="7"/>
      <c r="Y4388" s="9" t="s">
        <v>4893</v>
      </c>
    </row>
    <row r="4389" spans="19:25">
      <c r="S4389" s="7"/>
      <c r="T4389" s="7"/>
      <c r="U4389" s="7"/>
      <c r="V4389" s="7"/>
      <c r="W4389" s="7"/>
      <c r="X4389" s="7"/>
      <c r="Y4389" s="9" t="s">
        <v>4894</v>
      </c>
    </row>
    <row r="4390" spans="19:25">
      <c r="S4390" s="7"/>
      <c r="T4390" s="7"/>
      <c r="U4390" s="7"/>
      <c r="V4390" s="7"/>
      <c r="W4390" s="7"/>
      <c r="X4390" s="7"/>
      <c r="Y4390" s="9" t="s">
        <v>4895</v>
      </c>
    </row>
    <row r="4391" spans="19:25">
      <c r="S4391" s="7"/>
      <c r="T4391" s="7"/>
      <c r="U4391" s="7"/>
      <c r="V4391" s="7"/>
      <c r="W4391" s="7"/>
      <c r="X4391" s="7"/>
      <c r="Y4391" s="9" t="s">
        <v>4896</v>
      </c>
    </row>
    <row r="4392" spans="19:25">
      <c r="S4392" s="7"/>
      <c r="T4392" s="7"/>
      <c r="U4392" s="7"/>
      <c r="V4392" s="7"/>
      <c r="W4392" s="7"/>
      <c r="X4392" s="7"/>
      <c r="Y4392" s="9" t="s">
        <v>4897</v>
      </c>
    </row>
    <row r="4393" spans="19:25">
      <c r="S4393" s="7"/>
      <c r="T4393" s="7"/>
      <c r="U4393" s="7"/>
      <c r="V4393" s="7"/>
      <c r="W4393" s="7"/>
      <c r="X4393" s="7"/>
      <c r="Y4393" s="9" t="s">
        <v>4898</v>
      </c>
    </row>
    <row r="4394" spans="19:25">
      <c r="S4394" s="7"/>
      <c r="T4394" s="7"/>
      <c r="U4394" s="7"/>
      <c r="V4394" s="7"/>
      <c r="W4394" s="7"/>
      <c r="X4394" s="7"/>
      <c r="Y4394" s="9" t="s">
        <v>4899</v>
      </c>
    </row>
    <row r="4395" spans="19:25">
      <c r="S4395" s="7"/>
      <c r="T4395" s="7"/>
      <c r="U4395" s="7"/>
      <c r="V4395" s="7"/>
      <c r="W4395" s="7"/>
      <c r="X4395" s="7"/>
      <c r="Y4395" s="9" t="s">
        <v>4900</v>
      </c>
    </row>
    <row r="4396" spans="19:25">
      <c r="S4396" s="7"/>
      <c r="T4396" s="7"/>
      <c r="U4396" s="7"/>
      <c r="V4396" s="7"/>
      <c r="W4396" s="7"/>
      <c r="X4396" s="7"/>
      <c r="Y4396" s="9" t="s">
        <v>4901</v>
      </c>
    </row>
    <row r="4397" spans="19:25">
      <c r="S4397" s="7"/>
      <c r="T4397" s="7"/>
      <c r="U4397" s="7"/>
      <c r="V4397" s="7"/>
      <c r="W4397" s="7"/>
      <c r="X4397" s="7"/>
      <c r="Y4397" s="9" t="s">
        <v>4902</v>
      </c>
    </row>
    <row r="4398" spans="19:25">
      <c r="S4398" s="7"/>
      <c r="T4398" s="7"/>
      <c r="U4398" s="7"/>
      <c r="V4398" s="7"/>
      <c r="W4398" s="7"/>
      <c r="X4398" s="7"/>
      <c r="Y4398" s="9" t="s">
        <v>4903</v>
      </c>
    </row>
    <row r="4399" spans="19:25">
      <c r="S4399" s="7"/>
      <c r="T4399" s="7"/>
      <c r="U4399" s="7"/>
      <c r="V4399" s="7"/>
      <c r="W4399" s="7"/>
      <c r="X4399" s="7"/>
      <c r="Y4399" s="9" t="s">
        <v>4904</v>
      </c>
    </row>
    <row r="4400" spans="19:25">
      <c r="S4400" s="7"/>
      <c r="T4400" s="7"/>
      <c r="U4400" s="7"/>
      <c r="V4400" s="7"/>
      <c r="W4400" s="7"/>
      <c r="X4400" s="7"/>
      <c r="Y4400" s="9" t="s">
        <v>4905</v>
      </c>
    </row>
    <row r="4401" spans="19:25">
      <c r="S4401" s="7"/>
      <c r="T4401" s="7"/>
      <c r="U4401" s="7"/>
      <c r="V4401" s="7"/>
      <c r="W4401" s="7"/>
      <c r="X4401" s="7"/>
      <c r="Y4401" s="9" t="s">
        <v>4906</v>
      </c>
    </row>
    <row r="4402" spans="19:25">
      <c r="S4402" s="7"/>
      <c r="T4402" s="7"/>
      <c r="U4402" s="7"/>
      <c r="V4402" s="7"/>
      <c r="W4402" s="7"/>
      <c r="X4402" s="7"/>
      <c r="Y4402" s="9" t="s">
        <v>4907</v>
      </c>
    </row>
    <row r="4403" spans="19:25">
      <c r="S4403" s="7"/>
      <c r="T4403" s="7"/>
      <c r="U4403" s="7"/>
      <c r="V4403" s="7"/>
      <c r="W4403" s="7"/>
      <c r="X4403" s="7"/>
      <c r="Y4403" s="9" t="s">
        <v>4908</v>
      </c>
    </row>
    <row r="4404" spans="19:25">
      <c r="S4404" s="7"/>
      <c r="T4404" s="7"/>
      <c r="U4404" s="7"/>
      <c r="V4404" s="7"/>
      <c r="W4404" s="7"/>
      <c r="X4404" s="7"/>
      <c r="Y4404" s="9" t="s">
        <v>4909</v>
      </c>
    </row>
    <row r="4405" spans="19:25">
      <c r="S4405" s="7"/>
      <c r="T4405" s="7"/>
      <c r="U4405" s="7"/>
      <c r="V4405" s="7"/>
      <c r="W4405" s="7"/>
      <c r="X4405" s="7"/>
      <c r="Y4405" s="9" t="s">
        <v>4910</v>
      </c>
    </row>
    <row r="4406" spans="19:25">
      <c r="S4406" s="7"/>
      <c r="T4406" s="7"/>
      <c r="U4406" s="7"/>
      <c r="V4406" s="7"/>
      <c r="W4406" s="7"/>
      <c r="X4406" s="7"/>
      <c r="Y4406" s="9" t="s">
        <v>4911</v>
      </c>
    </row>
    <row r="4407" spans="19:25">
      <c r="S4407" s="7"/>
      <c r="T4407" s="7"/>
      <c r="U4407" s="7"/>
      <c r="V4407" s="7"/>
      <c r="W4407" s="7"/>
      <c r="X4407" s="7"/>
      <c r="Y4407" s="9" t="s">
        <v>4912</v>
      </c>
    </row>
    <row r="4408" spans="19:25">
      <c r="S4408" s="7"/>
      <c r="T4408" s="7"/>
      <c r="U4408" s="7"/>
      <c r="V4408" s="7"/>
      <c r="W4408" s="7"/>
      <c r="X4408" s="7"/>
      <c r="Y4408" s="9" t="s">
        <v>4913</v>
      </c>
    </row>
    <row r="4409" spans="19:25">
      <c r="S4409" s="7"/>
      <c r="T4409" s="7"/>
      <c r="U4409" s="7"/>
      <c r="V4409" s="7"/>
      <c r="W4409" s="7"/>
      <c r="X4409" s="7"/>
      <c r="Y4409" s="9" t="s">
        <v>4914</v>
      </c>
    </row>
    <row r="4410" spans="19:25">
      <c r="S4410" s="7"/>
      <c r="T4410" s="7"/>
      <c r="U4410" s="7"/>
      <c r="V4410" s="7"/>
      <c r="W4410" s="7"/>
      <c r="X4410" s="7"/>
      <c r="Y4410" s="9" t="s">
        <v>4915</v>
      </c>
    </row>
    <row r="4411" spans="19:25">
      <c r="S4411" s="7"/>
      <c r="T4411" s="7"/>
      <c r="U4411" s="7"/>
      <c r="V4411" s="7"/>
      <c r="W4411" s="7"/>
      <c r="X4411" s="7"/>
      <c r="Y4411" s="9" t="s">
        <v>4916</v>
      </c>
    </row>
    <row r="4412" spans="19:25">
      <c r="S4412" s="7"/>
      <c r="T4412" s="7"/>
      <c r="U4412" s="7"/>
      <c r="V4412" s="7"/>
      <c r="W4412" s="7"/>
      <c r="X4412" s="7"/>
      <c r="Y4412" s="9" t="s">
        <v>4917</v>
      </c>
    </row>
    <row r="4413" spans="19:25">
      <c r="S4413" s="7"/>
      <c r="T4413" s="7"/>
      <c r="U4413" s="7"/>
      <c r="V4413" s="7"/>
      <c r="W4413" s="7"/>
      <c r="X4413" s="7"/>
      <c r="Y4413" s="9" t="s">
        <v>4918</v>
      </c>
    </row>
    <row r="4414" spans="19:25">
      <c r="S4414" s="7"/>
      <c r="T4414" s="7"/>
      <c r="U4414" s="7"/>
      <c r="V4414" s="7"/>
      <c r="W4414" s="7"/>
      <c r="X4414" s="7"/>
      <c r="Y4414" s="9" t="s">
        <v>4919</v>
      </c>
    </row>
    <row r="4415" spans="19:25">
      <c r="S4415" s="7"/>
      <c r="T4415" s="7"/>
      <c r="U4415" s="7"/>
      <c r="V4415" s="7"/>
      <c r="W4415" s="7"/>
      <c r="X4415" s="7"/>
      <c r="Y4415" s="9" t="s">
        <v>4920</v>
      </c>
    </row>
    <row r="4416" spans="19:25">
      <c r="S4416" s="7"/>
      <c r="T4416" s="7"/>
      <c r="U4416" s="7"/>
      <c r="V4416" s="7"/>
      <c r="W4416" s="7"/>
      <c r="X4416" s="7"/>
      <c r="Y4416" s="9" t="s">
        <v>4921</v>
      </c>
    </row>
    <row r="4417" spans="19:25">
      <c r="S4417" s="7"/>
      <c r="T4417" s="7"/>
      <c r="U4417" s="7"/>
      <c r="V4417" s="7"/>
      <c r="W4417" s="7"/>
      <c r="X4417" s="7"/>
      <c r="Y4417" s="9" t="s">
        <v>4922</v>
      </c>
    </row>
    <row r="4418" spans="19:25">
      <c r="S4418" s="7"/>
      <c r="T4418" s="7"/>
      <c r="U4418" s="7"/>
      <c r="V4418" s="7"/>
      <c r="W4418" s="7"/>
      <c r="X4418" s="7"/>
      <c r="Y4418" s="9" t="s">
        <v>4923</v>
      </c>
    </row>
    <row r="4419" spans="19:25">
      <c r="S4419" s="7"/>
      <c r="T4419" s="7"/>
      <c r="U4419" s="7"/>
      <c r="V4419" s="7"/>
      <c r="W4419" s="7"/>
      <c r="X4419" s="7"/>
      <c r="Y4419" s="9" t="s">
        <v>4924</v>
      </c>
    </row>
    <row r="4420" spans="19:25">
      <c r="S4420" s="7"/>
      <c r="T4420" s="7"/>
      <c r="U4420" s="7"/>
      <c r="V4420" s="7"/>
      <c r="W4420" s="7"/>
      <c r="X4420" s="7"/>
      <c r="Y4420" s="9" t="s">
        <v>4925</v>
      </c>
    </row>
    <row r="4421" spans="19:25">
      <c r="S4421" s="7"/>
      <c r="T4421" s="7"/>
      <c r="U4421" s="7"/>
      <c r="V4421" s="7"/>
      <c r="W4421" s="7"/>
      <c r="X4421" s="7"/>
      <c r="Y4421" s="9" t="s">
        <v>4926</v>
      </c>
    </row>
    <row r="4422" spans="19:25">
      <c r="S4422" s="7"/>
      <c r="T4422" s="7"/>
      <c r="U4422" s="7"/>
      <c r="V4422" s="7"/>
      <c r="W4422" s="7"/>
      <c r="X4422" s="7"/>
      <c r="Y4422" s="9" t="s">
        <v>4927</v>
      </c>
    </row>
    <row r="4423" spans="19:25">
      <c r="S4423" s="7"/>
      <c r="T4423" s="7"/>
      <c r="U4423" s="7"/>
      <c r="V4423" s="7"/>
      <c r="W4423" s="7"/>
      <c r="X4423" s="7"/>
      <c r="Y4423" s="9" t="s">
        <v>4928</v>
      </c>
    </row>
    <row r="4424" spans="19:25">
      <c r="S4424" s="7"/>
      <c r="T4424" s="7"/>
      <c r="U4424" s="7"/>
      <c r="V4424" s="7"/>
      <c r="W4424" s="7"/>
      <c r="X4424" s="7"/>
      <c r="Y4424" s="9" t="s">
        <v>4929</v>
      </c>
    </row>
    <row r="4425" spans="19:25">
      <c r="S4425" s="7"/>
      <c r="T4425" s="7"/>
      <c r="U4425" s="7"/>
      <c r="V4425" s="7"/>
      <c r="W4425" s="7"/>
      <c r="X4425" s="7"/>
      <c r="Y4425" s="9" t="s">
        <v>4930</v>
      </c>
    </row>
    <row r="4426" spans="19:25">
      <c r="S4426" s="7"/>
      <c r="T4426" s="7"/>
      <c r="U4426" s="7"/>
      <c r="V4426" s="7"/>
      <c r="W4426" s="7"/>
      <c r="X4426" s="7"/>
      <c r="Y4426" s="9" t="s">
        <v>4931</v>
      </c>
    </row>
    <row r="4427" spans="19:25">
      <c r="S4427" s="7"/>
      <c r="T4427" s="7"/>
      <c r="U4427" s="7"/>
      <c r="V4427" s="7"/>
      <c r="W4427" s="7"/>
      <c r="X4427" s="7"/>
      <c r="Y4427" s="9" t="s">
        <v>4932</v>
      </c>
    </row>
    <row r="4428" spans="19:25">
      <c r="S4428" s="7"/>
      <c r="T4428" s="7"/>
      <c r="U4428" s="7"/>
      <c r="V4428" s="7"/>
      <c r="W4428" s="7"/>
      <c r="X4428" s="7"/>
      <c r="Y4428" s="9" t="s">
        <v>4933</v>
      </c>
    </row>
    <row r="4429" spans="19:25">
      <c r="S4429" s="7"/>
      <c r="T4429" s="7"/>
      <c r="U4429" s="7"/>
      <c r="V4429" s="7"/>
      <c r="W4429" s="7"/>
      <c r="X4429" s="7"/>
      <c r="Y4429" s="9" t="s">
        <v>4934</v>
      </c>
    </row>
    <row r="4430" spans="19:25">
      <c r="S4430" s="7"/>
      <c r="T4430" s="7"/>
      <c r="U4430" s="7"/>
      <c r="V4430" s="7"/>
      <c r="W4430" s="7"/>
      <c r="X4430" s="7"/>
      <c r="Y4430" s="9" t="s">
        <v>4935</v>
      </c>
    </row>
    <row r="4431" spans="19:25">
      <c r="S4431" s="7"/>
      <c r="T4431" s="7"/>
      <c r="U4431" s="7"/>
      <c r="V4431" s="7"/>
      <c r="W4431" s="7"/>
      <c r="X4431" s="7"/>
      <c r="Y4431" s="9" t="s">
        <v>4936</v>
      </c>
    </row>
    <row r="4432" spans="19:25">
      <c r="S4432" s="7"/>
      <c r="T4432" s="7"/>
      <c r="U4432" s="7"/>
      <c r="V4432" s="7"/>
      <c r="W4432" s="7"/>
      <c r="X4432" s="7"/>
      <c r="Y4432" s="9" t="s">
        <v>4937</v>
      </c>
    </row>
    <row r="4433" spans="19:25">
      <c r="S4433" s="7"/>
      <c r="T4433" s="7"/>
      <c r="U4433" s="7"/>
      <c r="V4433" s="7"/>
      <c r="W4433" s="7"/>
      <c r="X4433" s="7"/>
      <c r="Y4433" s="9" t="s">
        <v>4938</v>
      </c>
    </row>
    <row r="4434" spans="19:25">
      <c r="S4434" s="7"/>
      <c r="T4434" s="7"/>
      <c r="U4434" s="7"/>
      <c r="V4434" s="7"/>
      <c r="W4434" s="7"/>
      <c r="X4434" s="7"/>
      <c r="Y4434" s="9" t="s">
        <v>4939</v>
      </c>
    </row>
    <row r="4435" spans="19:25">
      <c r="S4435" s="7"/>
      <c r="T4435" s="7"/>
      <c r="U4435" s="7"/>
      <c r="V4435" s="7"/>
      <c r="W4435" s="7"/>
      <c r="X4435" s="7"/>
      <c r="Y4435" s="9" t="s">
        <v>4940</v>
      </c>
    </row>
    <row r="4436" spans="19:25">
      <c r="S4436" s="7"/>
      <c r="T4436" s="7"/>
      <c r="U4436" s="7"/>
      <c r="V4436" s="7"/>
      <c r="W4436" s="7"/>
      <c r="X4436" s="7"/>
      <c r="Y4436" s="9" t="s">
        <v>4941</v>
      </c>
    </row>
    <row r="4437" spans="19:25">
      <c r="S4437" s="7"/>
      <c r="T4437" s="7"/>
      <c r="U4437" s="7"/>
      <c r="V4437" s="7"/>
      <c r="W4437" s="7"/>
      <c r="X4437" s="7"/>
      <c r="Y4437" s="9" t="s">
        <v>4942</v>
      </c>
    </row>
    <row r="4438" spans="19:25">
      <c r="S4438" s="7"/>
      <c r="T4438" s="7"/>
      <c r="U4438" s="7"/>
      <c r="V4438" s="7"/>
      <c r="W4438" s="7"/>
      <c r="X4438" s="7"/>
      <c r="Y4438" s="9" t="s">
        <v>4943</v>
      </c>
    </row>
    <row r="4439" spans="19:25">
      <c r="S4439" s="7"/>
      <c r="T4439" s="7"/>
      <c r="U4439" s="7"/>
      <c r="V4439" s="7"/>
      <c r="W4439" s="7"/>
      <c r="X4439" s="7"/>
      <c r="Y4439" s="9" t="s">
        <v>4944</v>
      </c>
    </row>
    <row r="4440" spans="19:25">
      <c r="S4440" s="7"/>
      <c r="T4440" s="7"/>
      <c r="U4440" s="7"/>
      <c r="V4440" s="7"/>
      <c r="W4440" s="7"/>
      <c r="X4440" s="7"/>
      <c r="Y4440" s="9" t="s">
        <v>4945</v>
      </c>
    </row>
    <row r="4441" spans="19:25">
      <c r="S4441" s="7"/>
      <c r="T4441" s="7"/>
      <c r="U4441" s="7"/>
      <c r="V4441" s="7"/>
      <c r="W4441" s="7"/>
      <c r="X4441" s="7"/>
      <c r="Y4441" s="9" t="s">
        <v>4946</v>
      </c>
    </row>
    <row r="4442" spans="19:25">
      <c r="S4442" s="7"/>
      <c r="T4442" s="7"/>
      <c r="U4442" s="7"/>
      <c r="V4442" s="7"/>
      <c r="W4442" s="7"/>
      <c r="X4442" s="7"/>
      <c r="Y4442" s="9" t="s">
        <v>4947</v>
      </c>
    </row>
    <row r="4443" spans="19:25">
      <c r="S4443" s="7"/>
      <c r="T4443" s="7"/>
      <c r="U4443" s="7"/>
      <c r="V4443" s="7"/>
      <c r="W4443" s="7"/>
      <c r="X4443" s="7"/>
      <c r="Y4443" s="9" t="s">
        <v>4948</v>
      </c>
    </row>
    <row r="4444" spans="19:25">
      <c r="S4444" s="7"/>
      <c r="T4444" s="7"/>
      <c r="U4444" s="7"/>
      <c r="V4444" s="7"/>
      <c r="W4444" s="7"/>
      <c r="X4444" s="7"/>
      <c r="Y4444" s="9" t="s">
        <v>4949</v>
      </c>
    </row>
    <row r="4445" spans="19:25">
      <c r="S4445" s="7"/>
      <c r="T4445" s="7"/>
      <c r="U4445" s="7"/>
      <c r="V4445" s="7"/>
      <c r="W4445" s="7"/>
      <c r="X4445" s="7"/>
      <c r="Y4445" s="9" t="s">
        <v>4950</v>
      </c>
    </row>
    <row r="4446" spans="19:25">
      <c r="S4446" s="7"/>
      <c r="T4446" s="7"/>
      <c r="U4446" s="7"/>
      <c r="V4446" s="7"/>
      <c r="W4446" s="7"/>
      <c r="X4446" s="7"/>
      <c r="Y4446" s="9" t="s">
        <v>4951</v>
      </c>
    </row>
    <row r="4447" spans="19:25">
      <c r="S4447" s="7"/>
      <c r="T4447" s="7"/>
      <c r="U4447" s="7"/>
      <c r="V4447" s="7"/>
      <c r="W4447" s="7"/>
      <c r="X4447" s="7"/>
      <c r="Y4447" s="9" t="s">
        <v>4952</v>
      </c>
    </row>
    <row r="4448" spans="19:25">
      <c r="S4448" s="7"/>
      <c r="T4448" s="7"/>
      <c r="U4448" s="7"/>
      <c r="V4448" s="7"/>
      <c r="W4448" s="7"/>
      <c r="X4448" s="7"/>
      <c r="Y4448" s="9" t="s">
        <v>4953</v>
      </c>
    </row>
    <row r="4449" spans="19:25">
      <c r="S4449" s="7"/>
      <c r="T4449" s="7"/>
      <c r="U4449" s="7"/>
      <c r="V4449" s="7"/>
      <c r="W4449" s="7"/>
      <c r="X4449" s="7"/>
      <c r="Y4449" s="9" t="s">
        <v>4954</v>
      </c>
    </row>
    <row r="4450" spans="19:25">
      <c r="S4450" s="7"/>
      <c r="T4450" s="7"/>
      <c r="U4450" s="7"/>
      <c r="V4450" s="7"/>
      <c r="W4450" s="7"/>
      <c r="X4450" s="7"/>
      <c r="Y4450" s="9" t="s">
        <v>4955</v>
      </c>
    </row>
    <row r="4451" spans="19:25">
      <c r="S4451" s="7"/>
      <c r="T4451" s="7"/>
      <c r="U4451" s="7"/>
      <c r="V4451" s="7"/>
      <c r="W4451" s="7"/>
      <c r="X4451" s="7"/>
      <c r="Y4451" s="9" t="s">
        <v>4956</v>
      </c>
    </row>
    <row r="4452" spans="19:25">
      <c r="S4452" s="7"/>
      <c r="T4452" s="7"/>
      <c r="U4452" s="7"/>
      <c r="V4452" s="7"/>
      <c r="W4452" s="7"/>
      <c r="X4452" s="7"/>
      <c r="Y4452" s="9" t="s">
        <v>4957</v>
      </c>
    </row>
    <row r="4453" spans="19:25">
      <c r="S4453" s="7"/>
      <c r="T4453" s="7"/>
      <c r="U4453" s="7"/>
      <c r="V4453" s="7"/>
      <c r="W4453" s="7"/>
      <c r="X4453" s="7"/>
      <c r="Y4453" s="9" t="s">
        <v>4958</v>
      </c>
    </row>
    <row r="4454" spans="19:25">
      <c r="S4454" s="7"/>
      <c r="T4454" s="7"/>
      <c r="U4454" s="7"/>
      <c r="V4454" s="7"/>
      <c r="W4454" s="7"/>
      <c r="X4454" s="7"/>
      <c r="Y4454" s="9" t="s">
        <v>4959</v>
      </c>
    </row>
    <row r="4455" spans="19:25">
      <c r="S4455" s="7"/>
      <c r="T4455" s="7"/>
      <c r="U4455" s="7"/>
      <c r="V4455" s="7"/>
      <c r="W4455" s="7"/>
      <c r="X4455" s="7"/>
      <c r="Y4455" s="9" t="s">
        <v>4960</v>
      </c>
    </row>
    <row r="4456" spans="19:25">
      <c r="S4456" s="7"/>
      <c r="T4456" s="7"/>
      <c r="U4456" s="7"/>
      <c r="V4456" s="7"/>
      <c r="W4456" s="7"/>
      <c r="X4456" s="7"/>
      <c r="Y4456" s="9" t="s">
        <v>4961</v>
      </c>
    </row>
    <row r="4457" spans="19:25">
      <c r="S4457" s="7"/>
      <c r="T4457" s="7"/>
      <c r="U4457" s="7"/>
      <c r="V4457" s="7"/>
      <c r="W4457" s="7"/>
      <c r="X4457" s="7"/>
      <c r="Y4457" s="9" t="s">
        <v>4962</v>
      </c>
    </row>
    <row r="4458" spans="19:25">
      <c r="S4458" s="7"/>
      <c r="T4458" s="7"/>
      <c r="U4458" s="7"/>
      <c r="V4458" s="7"/>
      <c r="W4458" s="7"/>
      <c r="X4458" s="7"/>
      <c r="Y4458" s="9" t="s">
        <v>4963</v>
      </c>
    </row>
    <row r="4459" spans="19:25">
      <c r="S4459" s="7"/>
      <c r="T4459" s="7"/>
      <c r="U4459" s="7"/>
      <c r="V4459" s="7"/>
      <c r="W4459" s="7"/>
      <c r="X4459" s="7"/>
      <c r="Y4459" s="9" t="s">
        <v>4964</v>
      </c>
    </row>
    <row r="4460" spans="19:25">
      <c r="S4460" s="7"/>
      <c r="T4460" s="7"/>
      <c r="U4460" s="7"/>
      <c r="V4460" s="7"/>
      <c r="W4460" s="7"/>
      <c r="X4460" s="7"/>
      <c r="Y4460" s="9" t="s">
        <v>4965</v>
      </c>
    </row>
    <row r="4461" spans="19:25">
      <c r="S4461" s="7"/>
      <c r="T4461" s="7"/>
      <c r="U4461" s="7"/>
      <c r="V4461" s="7"/>
      <c r="W4461" s="7"/>
      <c r="X4461" s="7"/>
      <c r="Y4461" s="9" t="s">
        <v>4966</v>
      </c>
    </row>
    <row r="4462" spans="19:25">
      <c r="S4462" s="7"/>
      <c r="T4462" s="7"/>
      <c r="U4462" s="7"/>
      <c r="V4462" s="7"/>
      <c r="W4462" s="7"/>
      <c r="X4462" s="7"/>
      <c r="Y4462" s="9" t="s">
        <v>4967</v>
      </c>
    </row>
    <row r="4463" spans="19:25">
      <c r="S4463" s="7"/>
      <c r="T4463" s="7"/>
      <c r="U4463" s="7"/>
      <c r="V4463" s="7"/>
      <c r="W4463" s="7"/>
      <c r="X4463" s="7"/>
      <c r="Y4463" s="9" t="s">
        <v>4968</v>
      </c>
    </row>
    <row r="4464" spans="19:25">
      <c r="S4464" s="7"/>
      <c r="T4464" s="7"/>
      <c r="U4464" s="7"/>
      <c r="V4464" s="7"/>
      <c r="W4464" s="7"/>
      <c r="X4464" s="7"/>
      <c r="Y4464" s="9" t="s">
        <v>4969</v>
      </c>
    </row>
    <row r="4465" spans="19:25">
      <c r="S4465" s="7"/>
      <c r="T4465" s="7"/>
      <c r="U4465" s="7"/>
      <c r="V4465" s="7"/>
      <c r="W4465" s="7"/>
      <c r="X4465" s="7"/>
      <c r="Y4465" s="9" t="s">
        <v>4970</v>
      </c>
    </row>
    <row r="4466" spans="19:25">
      <c r="S4466" s="7"/>
      <c r="T4466" s="7"/>
      <c r="U4466" s="7"/>
      <c r="V4466" s="7"/>
      <c r="W4466" s="7"/>
      <c r="X4466" s="7"/>
      <c r="Y4466" s="9" t="s">
        <v>4971</v>
      </c>
    </row>
    <row r="4467" spans="19:25">
      <c r="S4467" s="7"/>
      <c r="T4467" s="7"/>
      <c r="U4467" s="7"/>
      <c r="V4467" s="7"/>
      <c r="W4467" s="7"/>
      <c r="X4467" s="7"/>
      <c r="Y4467" s="9" t="s">
        <v>4972</v>
      </c>
    </row>
    <row r="4468" spans="19:25">
      <c r="S4468" s="7"/>
      <c r="T4468" s="7"/>
      <c r="U4468" s="7"/>
      <c r="V4468" s="7"/>
      <c r="W4468" s="7"/>
      <c r="X4468" s="7"/>
      <c r="Y4468" s="9" t="s">
        <v>4973</v>
      </c>
    </row>
    <row r="4469" spans="19:25">
      <c r="S4469" s="7"/>
      <c r="T4469" s="7"/>
      <c r="U4469" s="7"/>
      <c r="V4469" s="7"/>
      <c r="W4469" s="7"/>
      <c r="X4469" s="7"/>
      <c r="Y4469" s="9" t="s">
        <v>4974</v>
      </c>
    </row>
    <row r="4470" spans="19:25">
      <c r="S4470" s="7"/>
      <c r="T4470" s="7"/>
      <c r="U4470" s="7"/>
      <c r="V4470" s="7"/>
      <c r="W4470" s="7"/>
      <c r="X4470" s="7"/>
      <c r="Y4470" s="9" t="s">
        <v>4975</v>
      </c>
    </row>
    <row r="4471" spans="19:25">
      <c r="S4471" s="7"/>
      <c r="T4471" s="7"/>
      <c r="U4471" s="7"/>
      <c r="V4471" s="7"/>
      <c r="W4471" s="7"/>
      <c r="X4471" s="7"/>
      <c r="Y4471" s="9" t="s">
        <v>4976</v>
      </c>
    </row>
    <row r="4472" spans="19:25">
      <c r="S4472" s="7"/>
      <c r="T4472" s="7"/>
      <c r="U4472" s="7"/>
      <c r="V4472" s="7"/>
      <c r="W4472" s="7"/>
      <c r="X4472" s="7"/>
      <c r="Y4472" s="9" t="s">
        <v>4977</v>
      </c>
    </row>
    <row r="4473" spans="19:25">
      <c r="S4473" s="7"/>
      <c r="T4473" s="7"/>
      <c r="U4473" s="7"/>
      <c r="V4473" s="7"/>
      <c r="W4473" s="7"/>
      <c r="X4473" s="7"/>
      <c r="Y4473" s="9" t="s">
        <v>4978</v>
      </c>
    </row>
    <row r="4474" spans="19:25">
      <c r="S4474" s="7"/>
      <c r="T4474" s="7"/>
      <c r="U4474" s="7"/>
      <c r="V4474" s="7"/>
      <c r="W4474" s="7"/>
      <c r="X4474" s="7"/>
      <c r="Y4474" s="9" t="s">
        <v>4979</v>
      </c>
    </row>
    <row r="4475" spans="19:25">
      <c r="S4475" s="7"/>
      <c r="T4475" s="7"/>
      <c r="U4475" s="7"/>
      <c r="V4475" s="7"/>
      <c r="W4475" s="7"/>
      <c r="X4475" s="7"/>
      <c r="Y4475" s="9" t="s">
        <v>4980</v>
      </c>
    </row>
    <row r="4476" spans="19:25">
      <c r="S4476" s="7"/>
      <c r="T4476" s="7"/>
      <c r="U4476" s="7"/>
      <c r="V4476" s="7"/>
      <c r="W4476" s="7"/>
      <c r="X4476" s="7"/>
      <c r="Y4476" s="9" t="s">
        <v>4981</v>
      </c>
    </row>
    <row r="4477" spans="19:25">
      <c r="S4477" s="7"/>
      <c r="T4477" s="7"/>
      <c r="U4477" s="7"/>
      <c r="V4477" s="7"/>
      <c r="W4477" s="7"/>
      <c r="X4477" s="7"/>
      <c r="Y4477" s="9" t="s">
        <v>4982</v>
      </c>
    </row>
    <row r="4478" spans="19:25">
      <c r="S4478" s="7"/>
      <c r="T4478" s="7"/>
      <c r="U4478" s="7"/>
      <c r="V4478" s="7"/>
      <c r="W4478" s="7"/>
      <c r="X4478" s="7"/>
      <c r="Y4478" s="9" t="s">
        <v>4983</v>
      </c>
    </row>
    <row r="4479" spans="19:25">
      <c r="S4479" s="7"/>
      <c r="T4479" s="7"/>
      <c r="U4479" s="7"/>
      <c r="V4479" s="7"/>
      <c r="W4479" s="7"/>
      <c r="X4479" s="7"/>
      <c r="Y4479" s="9" t="s">
        <v>4984</v>
      </c>
    </row>
    <row r="4480" spans="19:25">
      <c r="S4480" s="7"/>
      <c r="T4480" s="7"/>
      <c r="U4480" s="7"/>
      <c r="V4480" s="7"/>
      <c r="W4480" s="7"/>
      <c r="X4480" s="7"/>
      <c r="Y4480" s="9" t="s">
        <v>4985</v>
      </c>
    </row>
    <row r="4481" spans="19:25">
      <c r="S4481" s="7"/>
      <c r="T4481" s="7"/>
      <c r="U4481" s="7"/>
      <c r="V4481" s="7"/>
      <c r="W4481" s="7"/>
      <c r="X4481" s="7"/>
      <c r="Y4481" s="9" t="s">
        <v>4986</v>
      </c>
    </row>
    <row r="4482" spans="19:25">
      <c r="S4482" s="7"/>
      <c r="T4482" s="7"/>
      <c r="U4482" s="7"/>
      <c r="V4482" s="7"/>
      <c r="W4482" s="7"/>
      <c r="X4482" s="7"/>
      <c r="Y4482" s="9" t="s">
        <v>4987</v>
      </c>
    </row>
    <row r="4483" spans="19:25">
      <c r="S4483" s="7"/>
      <c r="T4483" s="7"/>
      <c r="U4483" s="7"/>
      <c r="V4483" s="7"/>
      <c r="W4483" s="7"/>
      <c r="X4483" s="7"/>
      <c r="Y4483" s="9" t="s">
        <v>4988</v>
      </c>
    </row>
    <row r="4484" spans="19:25">
      <c r="S4484" s="7"/>
      <c r="T4484" s="7"/>
      <c r="U4484" s="7"/>
      <c r="V4484" s="7"/>
      <c r="W4484" s="7"/>
      <c r="X4484" s="7"/>
      <c r="Y4484" s="9" t="s">
        <v>4989</v>
      </c>
    </row>
    <row r="4485" spans="19:25">
      <c r="S4485" s="7"/>
      <c r="T4485" s="7"/>
      <c r="U4485" s="7"/>
      <c r="V4485" s="7"/>
      <c r="W4485" s="7"/>
      <c r="X4485" s="7"/>
      <c r="Y4485" s="9" t="s">
        <v>4990</v>
      </c>
    </row>
    <row r="4486" spans="19:25">
      <c r="S4486" s="7"/>
      <c r="T4486" s="7"/>
      <c r="U4486" s="7"/>
      <c r="V4486" s="7"/>
      <c r="W4486" s="7"/>
      <c r="X4486" s="7"/>
      <c r="Y4486" s="9" t="s">
        <v>4991</v>
      </c>
    </row>
    <row r="4487" spans="19:25">
      <c r="S4487" s="7"/>
      <c r="T4487" s="7"/>
      <c r="U4487" s="7"/>
      <c r="V4487" s="7"/>
      <c r="W4487" s="7"/>
      <c r="X4487" s="7"/>
      <c r="Y4487" s="9" t="s">
        <v>4992</v>
      </c>
    </row>
    <row r="4488" spans="19:25">
      <c r="S4488" s="7"/>
      <c r="T4488" s="7"/>
      <c r="U4488" s="7"/>
      <c r="V4488" s="7"/>
      <c r="W4488" s="7"/>
      <c r="X4488" s="7"/>
      <c r="Y4488" s="9" t="s">
        <v>4993</v>
      </c>
    </row>
    <row r="4489" spans="19:25">
      <c r="S4489" s="7"/>
      <c r="T4489" s="7"/>
      <c r="U4489" s="7"/>
      <c r="V4489" s="7"/>
      <c r="W4489" s="7"/>
      <c r="X4489" s="7"/>
      <c r="Y4489" s="9" t="s">
        <v>4994</v>
      </c>
    </row>
    <row r="4490" spans="19:25">
      <c r="S4490" s="7"/>
      <c r="T4490" s="7"/>
      <c r="U4490" s="7"/>
      <c r="V4490" s="7"/>
      <c r="W4490" s="7"/>
      <c r="X4490" s="7"/>
      <c r="Y4490" s="9" t="s">
        <v>4995</v>
      </c>
    </row>
    <row r="4491" spans="19:25">
      <c r="S4491" s="7"/>
      <c r="T4491" s="7"/>
      <c r="U4491" s="7"/>
      <c r="V4491" s="7"/>
      <c r="W4491" s="7"/>
      <c r="X4491" s="7"/>
      <c r="Y4491" s="9" t="s">
        <v>4996</v>
      </c>
    </row>
    <row r="4492" spans="19:25">
      <c r="S4492" s="7"/>
      <c r="T4492" s="7"/>
      <c r="U4492" s="7"/>
      <c r="V4492" s="7"/>
      <c r="W4492" s="7"/>
      <c r="X4492" s="7"/>
      <c r="Y4492" s="9" t="s">
        <v>4997</v>
      </c>
    </row>
    <row r="4493" spans="19:25">
      <c r="S4493" s="7"/>
      <c r="T4493" s="7"/>
      <c r="U4493" s="7"/>
      <c r="V4493" s="7"/>
      <c r="W4493" s="7"/>
      <c r="X4493" s="7"/>
      <c r="Y4493" s="9" t="s">
        <v>4998</v>
      </c>
    </row>
    <row r="4494" spans="19:25">
      <c r="S4494" s="7"/>
      <c r="T4494" s="7"/>
      <c r="U4494" s="7"/>
      <c r="V4494" s="7"/>
      <c r="W4494" s="7"/>
      <c r="X4494" s="7"/>
      <c r="Y4494" s="9" t="s">
        <v>4999</v>
      </c>
    </row>
    <row r="4495" spans="19:25">
      <c r="S4495" s="7"/>
      <c r="T4495" s="7"/>
      <c r="U4495" s="7"/>
      <c r="V4495" s="7"/>
      <c r="W4495" s="7"/>
      <c r="X4495" s="7"/>
      <c r="Y4495" s="9" t="s">
        <v>5000</v>
      </c>
    </row>
    <row r="4496" spans="19:25">
      <c r="S4496" s="7"/>
      <c r="T4496" s="7"/>
      <c r="U4496" s="7"/>
      <c r="V4496" s="7"/>
      <c r="W4496" s="7"/>
      <c r="X4496" s="7"/>
      <c r="Y4496" s="9" t="s">
        <v>5001</v>
      </c>
    </row>
    <row r="4497" spans="19:25">
      <c r="S4497" s="7"/>
      <c r="T4497" s="7"/>
      <c r="U4497" s="7"/>
      <c r="V4497" s="7"/>
      <c r="W4497" s="7"/>
      <c r="X4497" s="7"/>
      <c r="Y4497" s="9" t="s">
        <v>5002</v>
      </c>
    </row>
    <row r="4498" spans="19:25">
      <c r="S4498" s="7"/>
      <c r="T4498" s="7"/>
      <c r="U4498" s="7"/>
      <c r="V4498" s="7"/>
      <c r="W4498" s="7"/>
      <c r="X4498" s="7"/>
      <c r="Y4498" s="9" t="s">
        <v>5003</v>
      </c>
    </row>
    <row r="4499" spans="19:25">
      <c r="S4499" s="7"/>
      <c r="T4499" s="7"/>
      <c r="U4499" s="7"/>
      <c r="V4499" s="7"/>
      <c r="W4499" s="7"/>
      <c r="X4499" s="7"/>
      <c r="Y4499" s="9" t="s">
        <v>5004</v>
      </c>
    </row>
    <row r="4500" spans="19:25">
      <c r="S4500" s="7"/>
      <c r="T4500" s="7"/>
      <c r="U4500" s="7"/>
      <c r="V4500" s="7"/>
      <c r="W4500" s="7"/>
      <c r="X4500" s="7"/>
      <c r="Y4500" s="9" t="s">
        <v>5005</v>
      </c>
    </row>
    <row r="4501" spans="19:25">
      <c r="S4501" s="7"/>
      <c r="T4501" s="7"/>
      <c r="U4501" s="7"/>
      <c r="V4501" s="7"/>
      <c r="W4501" s="7"/>
      <c r="X4501" s="7"/>
      <c r="Y4501" s="9" t="s">
        <v>5006</v>
      </c>
    </row>
    <row r="4502" spans="19:25">
      <c r="S4502" s="7"/>
      <c r="T4502" s="7"/>
      <c r="U4502" s="7"/>
      <c r="V4502" s="7"/>
      <c r="W4502" s="7"/>
      <c r="X4502" s="7"/>
      <c r="Y4502" s="9" t="s">
        <v>5007</v>
      </c>
    </row>
    <row r="4503" spans="19:25">
      <c r="S4503" s="7"/>
      <c r="T4503" s="7"/>
      <c r="U4503" s="7"/>
      <c r="V4503" s="7"/>
      <c r="W4503" s="7"/>
      <c r="X4503" s="7"/>
      <c r="Y4503" s="9" t="s">
        <v>5008</v>
      </c>
    </row>
    <row r="4504" spans="19:25">
      <c r="S4504" s="7"/>
      <c r="T4504" s="7"/>
      <c r="U4504" s="7"/>
      <c r="V4504" s="7"/>
      <c r="W4504" s="7"/>
      <c r="X4504" s="7"/>
      <c r="Y4504" s="9" t="s">
        <v>5009</v>
      </c>
    </row>
    <row r="4505" spans="19:25">
      <c r="S4505" s="7"/>
      <c r="T4505" s="7"/>
      <c r="U4505" s="7"/>
      <c r="V4505" s="7"/>
      <c r="W4505" s="7"/>
      <c r="X4505" s="7"/>
      <c r="Y4505" s="9" t="s">
        <v>5010</v>
      </c>
    </row>
    <row r="4506" spans="19:25">
      <c r="S4506" s="7"/>
      <c r="T4506" s="7"/>
      <c r="U4506" s="7"/>
      <c r="V4506" s="7"/>
      <c r="W4506" s="7"/>
      <c r="X4506" s="7"/>
      <c r="Y4506" s="9" t="s">
        <v>5011</v>
      </c>
    </row>
    <row r="4507" spans="19:25">
      <c r="S4507" s="7"/>
      <c r="T4507" s="7"/>
      <c r="U4507" s="7"/>
      <c r="V4507" s="7"/>
      <c r="W4507" s="7"/>
      <c r="X4507" s="7"/>
      <c r="Y4507" s="9" t="s">
        <v>5012</v>
      </c>
    </row>
    <row r="4508" spans="19:25">
      <c r="S4508" s="7"/>
      <c r="T4508" s="7"/>
      <c r="U4508" s="7"/>
      <c r="V4508" s="7"/>
      <c r="W4508" s="7"/>
      <c r="X4508" s="7"/>
      <c r="Y4508" s="9" t="s">
        <v>5013</v>
      </c>
    </row>
    <row r="4509" spans="19:25">
      <c r="S4509" s="7"/>
      <c r="T4509" s="7"/>
      <c r="U4509" s="7"/>
      <c r="V4509" s="7"/>
      <c r="W4509" s="7"/>
      <c r="X4509" s="7"/>
      <c r="Y4509" s="9" t="s">
        <v>5014</v>
      </c>
    </row>
    <row r="4510" spans="19:25">
      <c r="S4510" s="7"/>
      <c r="T4510" s="7"/>
      <c r="U4510" s="7"/>
      <c r="V4510" s="7"/>
      <c r="W4510" s="7"/>
      <c r="X4510" s="7"/>
      <c r="Y4510" s="9" t="s">
        <v>5015</v>
      </c>
    </row>
    <row r="4511" spans="19:25">
      <c r="S4511" s="7"/>
      <c r="T4511" s="7"/>
      <c r="U4511" s="7"/>
      <c r="V4511" s="7"/>
      <c r="W4511" s="7"/>
      <c r="X4511" s="7"/>
      <c r="Y4511" s="9" t="s">
        <v>5016</v>
      </c>
    </row>
    <row r="4512" spans="19:25">
      <c r="S4512" s="7"/>
      <c r="T4512" s="7"/>
      <c r="U4512" s="7"/>
      <c r="V4512" s="7"/>
      <c r="W4512" s="7"/>
      <c r="X4512" s="7"/>
      <c r="Y4512" s="9" t="s">
        <v>5017</v>
      </c>
    </row>
    <row r="4513" spans="19:25">
      <c r="S4513" s="7"/>
      <c r="T4513" s="7"/>
      <c r="U4513" s="7"/>
      <c r="V4513" s="7"/>
      <c r="W4513" s="7"/>
      <c r="X4513" s="7"/>
      <c r="Y4513" s="9" t="s">
        <v>5018</v>
      </c>
    </row>
    <row r="4514" spans="19:25">
      <c r="S4514" s="7"/>
      <c r="T4514" s="7"/>
      <c r="U4514" s="7"/>
      <c r="V4514" s="7"/>
      <c r="W4514" s="7"/>
      <c r="X4514" s="7"/>
      <c r="Y4514" s="9" t="s">
        <v>5019</v>
      </c>
    </row>
    <row r="4515" spans="19:25">
      <c r="S4515" s="7"/>
      <c r="T4515" s="7"/>
      <c r="U4515" s="7"/>
      <c r="V4515" s="7"/>
      <c r="W4515" s="7"/>
      <c r="X4515" s="7"/>
      <c r="Y4515" s="9" t="s">
        <v>5020</v>
      </c>
    </row>
    <row r="4516" spans="19:25">
      <c r="S4516" s="7"/>
      <c r="T4516" s="7"/>
      <c r="U4516" s="7"/>
      <c r="V4516" s="7"/>
      <c r="W4516" s="7"/>
      <c r="X4516" s="7"/>
      <c r="Y4516" s="9" t="s">
        <v>5021</v>
      </c>
    </row>
    <row r="4517" spans="19:25">
      <c r="S4517" s="7"/>
      <c r="T4517" s="7"/>
      <c r="U4517" s="7"/>
      <c r="V4517" s="7"/>
      <c r="W4517" s="7"/>
      <c r="X4517" s="7"/>
      <c r="Y4517" s="9" t="s">
        <v>5022</v>
      </c>
    </row>
    <row r="4518" spans="19:25">
      <c r="S4518" s="7"/>
      <c r="T4518" s="7"/>
      <c r="U4518" s="7"/>
      <c r="V4518" s="7"/>
      <c r="W4518" s="7"/>
      <c r="X4518" s="7"/>
      <c r="Y4518" s="9" t="s">
        <v>5023</v>
      </c>
    </row>
    <row r="4519" spans="19:25">
      <c r="S4519" s="7"/>
      <c r="T4519" s="7"/>
      <c r="U4519" s="7"/>
      <c r="V4519" s="7"/>
      <c r="W4519" s="7"/>
      <c r="X4519" s="7"/>
      <c r="Y4519" s="9" t="s">
        <v>5024</v>
      </c>
    </row>
    <row r="4520" spans="19:25">
      <c r="S4520" s="7"/>
      <c r="T4520" s="7"/>
      <c r="U4520" s="7"/>
      <c r="V4520" s="7"/>
      <c r="W4520" s="7"/>
      <c r="X4520" s="7"/>
      <c r="Y4520" s="9" t="s">
        <v>5025</v>
      </c>
    </row>
    <row r="4521" spans="19:25">
      <c r="S4521" s="7"/>
      <c r="T4521" s="7"/>
      <c r="U4521" s="7"/>
      <c r="V4521" s="7"/>
      <c r="W4521" s="7"/>
      <c r="X4521" s="7"/>
      <c r="Y4521" s="9" t="s">
        <v>5026</v>
      </c>
    </row>
    <row r="4522" spans="19:25">
      <c r="S4522" s="7"/>
      <c r="T4522" s="7"/>
      <c r="U4522" s="7"/>
      <c r="V4522" s="7"/>
      <c r="W4522" s="7"/>
      <c r="X4522" s="7"/>
      <c r="Y4522" s="9" t="s">
        <v>5027</v>
      </c>
    </row>
    <row r="4523" spans="19:25">
      <c r="S4523" s="7"/>
      <c r="T4523" s="7"/>
      <c r="U4523" s="7"/>
      <c r="V4523" s="7"/>
      <c r="W4523" s="7"/>
      <c r="X4523" s="7"/>
      <c r="Y4523" s="9" t="s">
        <v>5028</v>
      </c>
    </row>
    <row r="4524" spans="19:25">
      <c r="S4524" s="7"/>
      <c r="T4524" s="7"/>
      <c r="U4524" s="7"/>
      <c r="V4524" s="7"/>
      <c r="W4524" s="7"/>
      <c r="X4524" s="7"/>
      <c r="Y4524" s="9" t="s">
        <v>5029</v>
      </c>
    </row>
    <row r="4525" spans="19:25">
      <c r="S4525" s="7"/>
      <c r="T4525" s="7"/>
      <c r="U4525" s="7"/>
      <c r="V4525" s="7"/>
      <c r="W4525" s="7"/>
      <c r="X4525" s="7"/>
      <c r="Y4525" s="9" t="s">
        <v>5030</v>
      </c>
    </row>
    <row r="4526" spans="19:25">
      <c r="S4526" s="7"/>
      <c r="T4526" s="7"/>
      <c r="U4526" s="7"/>
      <c r="V4526" s="7"/>
      <c r="W4526" s="7"/>
      <c r="X4526" s="7"/>
      <c r="Y4526" s="9" t="s">
        <v>5031</v>
      </c>
    </row>
    <row r="4527" spans="19:25">
      <c r="S4527" s="7"/>
      <c r="T4527" s="7"/>
      <c r="U4527" s="7"/>
      <c r="V4527" s="7"/>
      <c r="W4527" s="7"/>
      <c r="X4527" s="7"/>
      <c r="Y4527" s="9" t="s">
        <v>5032</v>
      </c>
    </row>
    <row r="4528" spans="19:25">
      <c r="S4528" s="7"/>
      <c r="T4528" s="7"/>
      <c r="U4528" s="7"/>
      <c r="V4528" s="7"/>
      <c r="W4528" s="7"/>
      <c r="X4528" s="7"/>
      <c r="Y4528" s="9" t="s">
        <v>5033</v>
      </c>
    </row>
    <row r="4529" spans="19:25">
      <c r="S4529" s="7"/>
      <c r="T4529" s="7"/>
      <c r="U4529" s="7"/>
      <c r="V4529" s="7"/>
      <c r="W4529" s="7"/>
      <c r="X4529" s="7"/>
      <c r="Y4529" s="9" t="s">
        <v>5034</v>
      </c>
    </row>
    <row r="4530" spans="19:25">
      <c r="S4530" s="7"/>
      <c r="T4530" s="7"/>
      <c r="U4530" s="7"/>
      <c r="V4530" s="7"/>
      <c r="W4530" s="7"/>
      <c r="X4530" s="7"/>
      <c r="Y4530" s="9" t="s">
        <v>5035</v>
      </c>
    </row>
    <row r="4531" spans="19:25">
      <c r="S4531" s="7"/>
      <c r="T4531" s="7"/>
      <c r="U4531" s="7"/>
      <c r="V4531" s="7"/>
      <c r="W4531" s="7"/>
      <c r="X4531" s="7"/>
      <c r="Y4531" s="9" t="s">
        <v>5036</v>
      </c>
    </row>
    <row r="4532" spans="19:25">
      <c r="S4532" s="7"/>
      <c r="T4532" s="7"/>
      <c r="U4532" s="7"/>
      <c r="V4532" s="7"/>
      <c r="W4532" s="7"/>
      <c r="X4532" s="7"/>
      <c r="Y4532" s="9" t="s">
        <v>5037</v>
      </c>
    </row>
    <row r="4533" spans="19:25">
      <c r="S4533" s="7"/>
      <c r="T4533" s="7"/>
      <c r="U4533" s="7"/>
      <c r="V4533" s="7"/>
      <c r="W4533" s="7"/>
      <c r="X4533" s="7"/>
      <c r="Y4533" s="9" t="s">
        <v>5038</v>
      </c>
    </row>
    <row r="4534" spans="19:25">
      <c r="S4534" s="7"/>
      <c r="T4534" s="7"/>
      <c r="U4534" s="7"/>
      <c r="V4534" s="7"/>
      <c r="W4534" s="7"/>
      <c r="X4534" s="7"/>
      <c r="Y4534" s="9" t="s">
        <v>5039</v>
      </c>
    </row>
    <row r="4535" spans="19:25">
      <c r="S4535" s="7"/>
      <c r="T4535" s="7"/>
      <c r="U4535" s="7"/>
      <c r="V4535" s="7"/>
      <c r="W4535" s="7"/>
      <c r="X4535" s="7"/>
      <c r="Y4535" s="9" t="s">
        <v>5040</v>
      </c>
    </row>
    <row r="4536" spans="19:25">
      <c r="S4536" s="7"/>
      <c r="T4536" s="7"/>
      <c r="U4536" s="7"/>
      <c r="V4536" s="7"/>
      <c r="W4536" s="7"/>
      <c r="X4536" s="7"/>
      <c r="Y4536" s="9" t="s">
        <v>5041</v>
      </c>
    </row>
    <row r="4537" spans="19:25">
      <c r="S4537" s="7"/>
      <c r="T4537" s="7"/>
      <c r="U4537" s="7"/>
      <c r="V4537" s="7"/>
      <c r="W4537" s="7"/>
      <c r="X4537" s="7"/>
      <c r="Y4537" s="9" t="s">
        <v>5042</v>
      </c>
    </row>
    <row r="4538" spans="19:25">
      <c r="S4538" s="7"/>
      <c r="T4538" s="7"/>
      <c r="U4538" s="7"/>
      <c r="V4538" s="7"/>
      <c r="W4538" s="7"/>
      <c r="X4538" s="7"/>
      <c r="Y4538" s="9" t="s">
        <v>5043</v>
      </c>
    </row>
    <row r="4539" spans="19:25">
      <c r="S4539" s="7"/>
      <c r="T4539" s="7"/>
      <c r="U4539" s="7"/>
      <c r="V4539" s="7"/>
      <c r="W4539" s="7"/>
      <c r="X4539" s="7"/>
      <c r="Y4539" s="9" t="s">
        <v>5044</v>
      </c>
    </row>
    <row r="4540" spans="19:25">
      <c r="S4540" s="7"/>
      <c r="T4540" s="7"/>
      <c r="U4540" s="7"/>
      <c r="V4540" s="7"/>
      <c r="W4540" s="7"/>
      <c r="X4540" s="7"/>
      <c r="Y4540" s="9" t="s">
        <v>5045</v>
      </c>
    </row>
    <row r="4541" spans="19:25">
      <c r="S4541" s="7"/>
      <c r="T4541" s="7"/>
      <c r="U4541" s="7"/>
      <c r="V4541" s="7"/>
      <c r="W4541" s="7"/>
      <c r="X4541" s="7"/>
      <c r="Y4541" s="9" t="s">
        <v>5046</v>
      </c>
    </row>
    <row r="4542" spans="19:25">
      <c r="S4542" s="7"/>
      <c r="T4542" s="7"/>
      <c r="U4542" s="7"/>
      <c r="V4542" s="7"/>
      <c r="W4542" s="7"/>
      <c r="X4542" s="7"/>
      <c r="Y4542" s="9" t="s">
        <v>5047</v>
      </c>
    </row>
    <row r="4543" spans="19:25">
      <c r="S4543" s="7"/>
      <c r="T4543" s="7"/>
      <c r="U4543" s="7"/>
      <c r="V4543" s="7"/>
      <c r="W4543" s="7"/>
      <c r="X4543" s="7"/>
      <c r="Y4543" s="9" t="s">
        <v>5048</v>
      </c>
    </row>
    <row r="4544" spans="19:25">
      <c r="S4544" s="7"/>
      <c r="T4544" s="7"/>
      <c r="U4544" s="7"/>
      <c r="V4544" s="7"/>
      <c r="W4544" s="7"/>
      <c r="X4544" s="7"/>
      <c r="Y4544" s="9" t="s">
        <v>5049</v>
      </c>
    </row>
    <row r="4545" spans="19:25">
      <c r="S4545" s="7"/>
      <c r="T4545" s="7"/>
      <c r="U4545" s="7"/>
      <c r="V4545" s="7"/>
      <c r="W4545" s="7"/>
      <c r="X4545" s="7"/>
      <c r="Y4545" s="9" t="s">
        <v>5050</v>
      </c>
    </row>
    <row r="4546" spans="19:25">
      <c r="S4546" s="7"/>
      <c r="T4546" s="7"/>
      <c r="U4546" s="7"/>
      <c r="V4546" s="7"/>
      <c r="W4546" s="7"/>
      <c r="X4546" s="7"/>
      <c r="Y4546" s="9" t="s">
        <v>5051</v>
      </c>
    </row>
    <row r="4547" spans="19:25">
      <c r="S4547" s="7"/>
      <c r="T4547" s="7"/>
      <c r="U4547" s="7"/>
      <c r="V4547" s="7"/>
      <c r="W4547" s="7"/>
      <c r="X4547" s="7"/>
      <c r="Y4547" s="9" t="s">
        <v>5052</v>
      </c>
    </row>
    <row r="4548" spans="19:25">
      <c r="S4548" s="7"/>
      <c r="T4548" s="7"/>
      <c r="U4548" s="7"/>
      <c r="V4548" s="7"/>
      <c r="W4548" s="7"/>
      <c r="X4548" s="7"/>
      <c r="Y4548" s="9" t="s">
        <v>5053</v>
      </c>
    </row>
    <row r="4549" spans="19:25">
      <c r="S4549" s="7"/>
      <c r="T4549" s="7"/>
      <c r="U4549" s="7"/>
      <c r="V4549" s="7"/>
      <c r="W4549" s="7"/>
      <c r="X4549" s="7"/>
      <c r="Y4549" s="9" t="s">
        <v>5054</v>
      </c>
    </row>
    <row r="4550" spans="19:25">
      <c r="S4550" s="7"/>
      <c r="T4550" s="7"/>
      <c r="U4550" s="7"/>
      <c r="V4550" s="7"/>
      <c r="W4550" s="7"/>
      <c r="X4550" s="7"/>
      <c r="Y4550" s="9" t="s">
        <v>5055</v>
      </c>
    </row>
    <row r="4551" spans="19:25">
      <c r="S4551" s="7"/>
      <c r="T4551" s="7"/>
      <c r="U4551" s="7"/>
      <c r="V4551" s="7"/>
      <c r="W4551" s="7"/>
      <c r="X4551" s="7"/>
      <c r="Y4551" s="9" t="s">
        <v>5056</v>
      </c>
    </row>
    <row r="4552" spans="19:25">
      <c r="S4552" s="7"/>
      <c r="T4552" s="7"/>
      <c r="U4552" s="7"/>
      <c r="V4552" s="7"/>
      <c r="W4552" s="7"/>
      <c r="X4552" s="7"/>
      <c r="Y4552" s="9" t="s">
        <v>5057</v>
      </c>
    </row>
    <row r="4553" spans="19:25">
      <c r="S4553" s="7"/>
      <c r="T4553" s="7"/>
      <c r="U4553" s="7"/>
      <c r="V4553" s="7"/>
      <c r="W4553" s="7"/>
      <c r="X4553" s="7"/>
      <c r="Y4553" s="9" t="s">
        <v>5058</v>
      </c>
    </row>
    <row r="4554" spans="19:25">
      <c r="S4554" s="7"/>
      <c r="T4554" s="7"/>
      <c r="U4554" s="7"/>
      <c r="V4554" s="7"/>
      <c r="W4554" s="7"/>
      <c r="X4554" s="7"/>
      <c r="Y4554" s="9" t="s">
        <v>5059</v>
      </c>
    </row>
    <row r="4555" spans="19:25">
      <c r="S4555" s="7"/>
      <c r="T4555" s="7"/>
      <c r="U4555" s="7"/>
      <c r="V4555" s="7"/>
      <c r="W4555" s="7"/>
      <c r="X4555" s="7"/>
      <c r="Y4555" s="9" t="s">
        <v>5060</v>
      </c>
    </row>
    <row r="4556" spans="19:25">
      <c r="S4556" s="7"/>
      <c r="T4556" s="7"/>
      <c r="U4556" s="7"/>
      <c r="V4556" s="7"/>
      <c r="W4556" s="7"/>
      <c r="X4556" s="7"/>
      <c r="Y4556" s="9" t="s">
        <v>5061</v>
      </c>
    </row>
    <row r="4557" spans="19:25">
      <c r="S4557" s="7"/>
      <c r="T4557" s="7"/>
      <c r="U4557" s="7"/>
      <c r="V4557" s="7"/>
      <c r="W4557" s="7"/>
      <c r="X4557" s="7"/>
      <c r="Y4557" s="9" t="s">
        <v>5062</v>
      </c>
    </row>
    <row r="4558" spans="19:25">
      <c r="S4558" s="7"/>
      <c r="T4558" s="7"/>
      <c r="U4558" s="7"/>
      <c r="V4558" s="7"/>
      <c r="W4558" s="7"/>
      <c r="X4558" s="7"/>
      <c r="Y4558" s="9" t="s">
        <v>5063</v>
      </c>
    </row>
    <row r="4559" spans="19:25">
      <c r="S4559" s="7"/>
      <c r="T4559" s="7"/>
      <c r="U4559" s="7"/>
      <c r="V4559" s="7"/>
      <c r="W4559" s="7"/>
      <c r="X4559" s="7"/>
      <c r="Y4559" s="9" t="s">
        <v>5064</v>
      </c>
    </row>
    <row r="4560" spans="19:25">
      <c r="S4560" s="7"/>
      <c r="T4560" s="7"/>
      <c r="U4560" s="7"/>
      <c r="V4560" s="7"/>
      <c r="W4560" s="7"/>
      <c r="X4560" s="7"/>
      <c r="Y4560" s="9" t="s">
        <v>5065</v>
      </c>
    </row>
    <row r="4561" spans="19:25">
      <c r="S4561" s="7"/>
      <c r="T4561" s="7"/>
      <c r="U4561" s="7"/>
      <c r="V4561" s="7"/>
      <c r="W4561" s="7"/>
      <c r="X4561" s="7"/>
      <c r="Y4561" s="9" t="s">
        <v>5066</v>
      </c>
    </row>
    <row r="4562" spans="19:25">
      <c r="S4562" s="7"/>
      <c r="T4562" s="7"/>
      <c r="U4562" s="7"/>
      <c r="V4562" s="7"/>
      <c r="W4562" s="7"/>
      <c r="X4562" s="7"/>
      <c r="Y4562" s="9" t="s">
        <v>5067</v>
      </c>
    </row>
    <row r="4563" spans="19:25">
      <c r="S4563" s="7"/>
      <c r="T4563" s="7"/>
      <c r="U4563" s="7"/>
      <c r="V4563" s="7"/>
      <c r="W4563" s="7"/>
      <c r="X4563" s="7"/>
      <c r="Y4563" s="9" t="s">
        <v>5068</v>
      </c>
    </row>
    <row r="4564" spans="19:25">
      <c r="S4564" s="7"/>
      <c r="T4564" s="7"/>
      <c r="U4564" s="7"/>
      <c r="V4564" s="7"/>
      <c r="W4564" s="7"/>
      <c r="X4564" s="7"/>
      <c r="Y4564" s="9" t="s">
        <v>5069</v>
      </c>
    </row>
    <row r="4565" spans="19:25">
      <c r="S4565" s="7"/>
      <c r="T4565" s="7"/>
      <c r="U4565" s="7"/>
      <c r="V4565" s="7"/>
      <c r="W4565" s="7"/>
      <c r="X4565" s="7"/>
      <c r="Y4565" s="9" t="s">
        <v>5070</v>
      </c>
    </row>
    <row r="4566" spans="19:25">
      <c r="S4566" s="7"/>
      <c r="T4566" s="7"/>
      <c r="U4566" s="7"/>
      <c r="V4566" s="7"/>
      <c r="W4566" s="7"/>
      <c r="X4566" s="7"/>
      <c r="Y4566" s="9" t="s">
        <v>5071</v>
      </c>
    </row>
    <row r="4567" spans="19:25">
      <c r="S4567" s="7"/>
      <c r="T4567" s="7"/>
      <c r="U4567" s="7"/>
      <c r="V4567" s="7"/>
      <c r="W4567" s="7"/>
      <c r="X4567" s="7"/>
      <c r="Y4567" s="9" t="s">
        <v>5072</v>
      </c>
    </row>
    <row r="4568" spans="19:25">
      <c r="S4568" s="7"/>
      <c r="T4568" s="7"/>
      <c r="U4568" s="7"/>
      <c r="V4568" s="7"/>
      <c r="W4568" s="7"/>
      <c r="X4568" s="7"/>
      <c r="Y4568" s="9" t="s">
        <v>5073</v>
      </c>
    </row>
    <row r="4569" spans="19:25">
      <c r="S4569" s="7"/>
      <c r="T4569" s="7"/>
      <c r="U4569" s="7"/>
      <c r="V4569" s="7"/>
      <c r="W4569" s="7"/>
      <c r="X4569" s="7"/>
      <c r="Y4569" s="9" t="s">
        <v>5074</v>
      </c>
    </row>
    <row r="4570" spans="19:25">
      <c r="S4570" s="7"/>
      <c r="T4570" s="7"/>
      <c r="U4570" s="7"/>
      <c r="V4570" s="7"/>
      <c r="W4570" s="7"/>
      <c r="X4570" s="7"/>
      <c r="Y4570" s="9" t="s">
        <v>5075</v>
      </c>
    </row>
    <row r="4571" spans="19:25">
      <c r="S4571" s="7"/>
      <c r="T4571" s="7"/>
      <c r="U4571" s="7"/>
      <c r="V4571" s="7"/>
      <c r="W4571" s="7"/>
      <c r="X4571" s="7"/>
      <c r="Y4571" s="9" t="s">
        <v>5076</v>
      </c>
    </row>
    <row r="4572" spans="19:25">
      <c r="S4572" s="7"/>
      <c r="T4572" s="7"/>
      <c r="U4572" s="7"/>
      <c r="V4572" s="7"/>
      <c r="W4572" s="7"/>
      <c r="X4572" s="7"/>
      <c r="Y4572" s="9" t="s">
        <v>5077</v>
      </c>
    </row>
    <row r="4573" spans="19:25">
      <c r="S4573" s="7"/>
      <c r="T4573" s="7"/>
      <c r="U4573" s="7"/>
      <c r="V4573" s="7"/>
      <c r="W4573" s="7"/>
      <c r="X4573" s="7"/>
      <c r="Y4573" s="9" t="s">
        <v>5078</v>
      </c>
    </row>
    <row r="4574" spans="19:25">
      <c r="S4574" s="7"/>
      <c r="T4574" s="7"/>
      <c r="U4574" s="7"/>
      <c r="V4574" s="7"/>
      <c r="W4574" s="7"/>
      <c r="X4574" s="7"/>
      <c r="Y4574" s="9" t="s">
        <v>5079</v>
      </c>
    </row>
    <row r="4575" spans="19:25">
      <c r="S4575" s="7"/>
      <c r="T4575" s="7"/>
      <c r="U4575" s="7"/>
      <c r="V4575" s="7"/>
      <c r="W4575" s="7"/>
      <c r="X4575" s="7"/>
      <c r="Y4575" s="9" t="s">
        <v>5080</v>
      </c>
    </row>
    <row r="4576" spans="19:25">
      <c r="S4576" s="7"/>
      <c r="T4576" s="7"/>
      <c r="U4576" s="7"/>
      <c r="V4576" s="7"/>
      <c r="W4576" s="7"/>
      <c r="X4576" s="7"/>
      <c r="Y4576" s="9" t="s">
        <v>5081</v>
      </c>
    </row>
    <row r="4577" spans="19:25">
      <c r="S4577" s="7"/>
      <c r="T4577" s="7"/>
      <c r="U4577" s="7"/>
      <c r="V4577" s="7"/>
      <c r="W4577" s="7"/>
      <c r="X4577" s="7"/>
      <c r="Y4577" s="9" t="s">
        <v>5082</v>
      </c>
    </row>
    <row r="4578" spans="19:25">
      <c r="S4578" s="7"/>
      <c r="T4578" s="7"/>
      <c r="U4578" s="7"/>
      <c r="V4578" s="7"/>
      <c r="W4578" s="7"/>
      <c r="X4578" s="7"/>
      <c r="Y4578" s="9" t="s">
        <v>5083</v>
      </c>
    </row>
    <row r="4579" spans="19:25">
      <c r="S4579" s="7"/>
      <c r="T4579" s="7"/>
      <c r="U4579" s="7"/>
      <c r="V4579" s="7"/>
      <c r="W4579" s="7"/>
      <c r="X4579" s="7"/>
      <c r="Y4579" s="9" t="s">
        <v>5084</v>
      </c>
    </row>
    <row r="4580" spans="19:25">
      <c r="S4580" s="7"/>
      <c r="T4580" s="7"/>
      <c r="U4580" s="7"/>
      <c r="V4580" s="7"/>
      <c r="W4580" s="7"/>
      <c r="X4580" s="7"/>
      <c r="Y4580" s="9" t="s">
        <v>5085</v>
      </c>
    </row>
    <row r="4581" spans="19:25">
      <c r="S4581" s="7"/>
      <c r="T4581" s="7"/>
      <c r="U4581" s="7"/>
      <c r="V4581" s="7"/>
      <c r="W4581" s="7"/>
      <c r="X4581" s="7"/>
      <c r="Y4581" s="9" t="s">
        <v>5086</v>
      </c>
    </row>
    <row r="4582" spans="19:25">
      <c r="S4582" s="7"/>
      <c r="T4582" s="7"/>
      <c r="U4582" s="7"/>
      <c r="V4582" s="7"/>
      <c r="W4582" s="7"/>
      <c r="X4582" s="7"/>
      <c r="Y4582" s="9" t="s">
        <v>5087</v>
      </c>
    </row>
    <row r="4583" spans="19:25">
      <c r="S4583" s="7"/>
      <c r="T4583" s="7"/>
      <c r="U4583" s="7"/>
      <c r="V4583" s="7"/>
      <c r="W4583" s="7"/>
      <c r="X4583" s="7"/>
      <c r="Y4583" s="9" t="s">
        <v>5088</v>
      </c>
    </row>
    <row r="4584" spans="19:25">
      <c r="S4584" s="7"/>
      <c r="T4584" s="7"/>
      <c r="U4584" s="7"/>
      <c r="V4584" s="7"/>
      <c r="W4584" s="7"/>
      <c r="X4584" s="7"/>
      <c r="Y4584" s="9" t="s">
        <v>5089</v>
      </c>
    </row>
    <row r="4585" spans="19:25">
      <c r="S4585" s="7"/>
      <c r="T4585" s="7"/>
      <c r="U4585" s="7"/>
      <c r="V4585" s="7"/>
      <c r="W4585" s="7"/>
      <c r="X4585" s="7"/>
      <c r="Y4585" s="9" t="s">
        <v>5090</v>
      </c>
    </row>
    <row r="4586" spans="19:25">
      <c r="S4586" s="7"/>
      <c r="T4586" s="7"/>
      <c r="U4586" s="7"/>
      <c r="V4586" s="7"/>
      <c r="W4586" s="7"/>
      <c r="X4586" s="7"/>
      <c r="Y4586" s="9" t="s">
        <v>5091</v>
      </c>
    </row>
    <row r="4587" spans="19:25">
      <c r="S4587" s="7"/>
      <c r="T4587" s="7"/>
      <c r="U4587" s="7"/>
      <c r="V4587" s="7"/>
      <c r="W4587" s="7"/>
      <c r="X4587" s="7"/>
      <c r="Y4587" s="9" t="s">
        <v>5092</v>
      </c>
    </row>
    <row r="4588" spans="19:25">
      <c r="S4588" s="7"/>
      <c r="T4588" s="7"/>
      <c r="U4588" s="7"/>
      <c r="V4588" s="7"/>
      <c r="W4588" s="7"/>
      <c r="X4588" s="7"/>
      <c r="Y4588" s="9" t="s">
        <v>5093</v>
      </c>
    </row>
    <row r="4589" spans="19:25">
      <c r="S4589" s="7"/>
      <c r="T4589" s="7"/>
      <c r="U4589" s="7"/>
      <c r="V4589" s="7"/>
      <c r="W4589" s="7"/>
      <c r="X4589" s="7"/>
      <c r="Y4589" s="9" t="s">
        <v>5094</v>
      </c>
    </row>
    <row r="4590" spans="19:25">
      <c r="S4590" s="7"/>
      <c r="T4590" s="7"/>
      <c r="U4590" s="7"/>
      <c r="V4590" s="7"/>
      <c r="W4590" s="7"/>
      <c r="X4590" s="7"/>
      <c r="Y4590" s="9" t="s">
        <v>5095</v>
      </c>
    </row>
    <row r="4591" spans="19:25">
      <c r="S4591" s="7"/>
      <c r="T4591" s="7"/>
      <c r="U4591" s="7"/>
      <c r="V4591" s="7"/>
      <c r="W4591" s="7"/>
      <c r="X4591" s="7"/>
      <c r="Y4591" s="9" t="s">
        <v>5096</v>
      </c>
    </row>
    <row r="4592" spans="19:25">
      <c r="S4592" s="7"/>
      <c r="T4592" s="7"/>
      <c r="U4592" s="7"/>
      <c r="V4592" s="7"/>
      <c r="W4592" s="7"/>
      <c r="X4592" s="7"/>
      <c r="Y4592" s="9" t="s">
        <v>5097</v>
      </c>
    </row>
    <row r="4593" spans="19:25">
      <c r="S4593" s="7"/>
      <c r="T4593" s="7"/>
      <c r="U4593" s="7"/>
      <c r="V4593" s="7"/>
      <c r="W4593" s="7"/>
      <c r="X4593" s="7"/>
      <c r="Y4593" s="9" t="s">
        <v>5098</v>
      </c>
    </row>
    <row r="4594" spans="19:25">
      <c r="S4594" s="7"/>
      <c r="T4594" s="7"/>
      <c r="U4594" s="7"/>
      <c r="V4594" s="7"/>
      <c r="W4594" s="7"/>
      <c r="X4594" s="7"/>
      <c r="Y4594" s="9" t="s">
        <v>5099</v>
      </c>
    </row>
    <row r="4595" spans="19:25">
      <c r="S4595" s="7"/>
      <c r="T4595" s="7"/>
      <c r="U4595" s="7"/>
      <c r="V4595" s="7"/>
      <c r="W4595" s="7"/>
      <c r="X4595" s="7"/>
      <c r="Y4595" s="9" t="s">
        <v>5100</v>
      </c>
    </row>
    <row r="4596" spans="19:25">
      <c r="S4596" s="7"/>
      <c r="T4596" s="7"/>
      <c r="U4596" s="7"/>
      <c r="V4596" s="7"/>
      <c r="W4596" s="7"/>
      <c r="X4596" s="7"/>
      <c r="Y4596" s="9" t="s">
        <v>5101</v>
      </c>
    </row>
    <row r="4597" spans="19:25">
      <c r="S4597" s="7"/>
      <c r="T4597" s="7"/>
      <c r="U4597" s="7"/>
      <c r="V4597" s="7"/>
      <c r="W4597" s="7"/>
      <c r="X4597" s="7"/>
      <c r="Y4597" s="9" t="s">
        <v>5102</v>
      </c>
    </row>
    <row r="4598" spans="19:25">
      <c r="S4598" s="7"/>
      <c r="T4598" s="7"/>
      <c r="U4598" s="7"/>
      <c r="V4598" s="7"/>
      <c r="W4598" s="7"/>
      <c r="X4598" s="7"/>
      <c r="Y4598" s="9" t="s">
        <v>5103</v>
      </c>
    </row>
    <row r="4599" spans="19:25">
      <c r="S4599" s="7"/>
      <c r="T4599" s="7"/>
      <c r="U4599" s="7"/>
      <c r="V4599" s="7"/>
      <c r="W4599" s="7"/>
      <c r="X4599" s="7"/>
      <c r="Y4599" s="9" t="s">
        <v>5104</v>
      </c>
    </row>
    <row r="4600" spans="19:25">
      <c r="S4600" s="7"/>
      <c r="T4600" s="7"/>
      <c r="U4600" s="7"/>
      <c r="V4600" s="7"/>
      <c r="W4600" s="7"/>
      <c r="X4600" s="7"/>
      <c r="Y4600" s="9" t="s">
        <v>5105</v>
      </c>
    </row>
    <row r="4601" spans="19:25">
      <c r="S4601" s="7"/>
      <c r="T4601" s="7"/>
      <c r="U4601" s="7"/>
      <c r="V4601" s="7"/>
      <c r="W4601" s="7"/>
      <c r="X4601" s="7"/>
      <c r="Y4601" s="9" t="s">
        <v>5106</v>
      </c>
    </row>
    <row r="4602" spans="19:25">
      <c r="S4602" s="7"/>
      <c r="T4602" s="7"/>
      <c r="U4602" s="7"/>
      <c r="V4602" s="7"/>
      <c r="W4602" s="7"/>
      <c r="X4602" s="7"/>
      <c r="Y4602" s="9" t="s">
        <v>5107</v>
      </c>
    </row>
    <row r="4603" spans="19:25">
      <c r="S4603" s="7"/>
      <c r="T4603" s="7"/>
      <c r="U4603" s="7"/>
      <c r="V4603" s="7"/>
      <c r="W4603" s="7"/>
      <c r="X4603" s="7"/>
      <c r="Y4603" s="9" t="s">
        <v>5108</v>
      </c>
    </row>
    <row r="4604" spans="19:25">
      <c r="S4604" s="7"/>
      <c r="T4604" s="7"/>
      <c r="U4604" s="7"/>
      <c r="V4604" s="7"/>
      <c r="W4604" s="7"/>
      <c r="X4604" s="7"/>
      <c r="Y4604" s="9" t="s">
        <v>5109</v>
      </c>
    </row>
    <row r="4605" spans="19:25">
      <c r="S4605" s="7"/>
      <c r="T4605" s="7"/>
      <c r="U4605" s="7"/>
      <c r="V4605" s="7"/>
      <c r="W4605" s="7"/>
      <c r="X4605" s="7"/>
      <c r="Y4605" s="9" t="s">
        <v>5110</v>
      </c>
    </row>
    <row r="4606" spans="19:25">
      <c r="S4606" s="7"/>
      <c r="T4606" s="7"/>
      <c r="U4606" s="7"/>
      <c r="V4606" s="7"/>
      <c r="W4606" s="7"/>
      <c r="X4606" s="7"/>
      <c r="Y4606" s="9" t="s">
        <v>5111</v>
      </c>
    </row>
    <row r="4607" spans="19:25">
      <c r="S4607" s="7"/>
      <c r="T4607" s="7"/>
      <c r="U4607" s="7"/>
      <c r="V4607" s="7"/>
      <c r="W4607" s="7"/>
      <c r="X4607" s="7"/>
      <c r="Y4607" s="9" t="s">
        <v>5112</v>
      </c>
    </row>
    <row r="4608" spans="19:25">
      <c r="S4608" s="7"/>
      <c r="T4608" s="7"/>
      <c r="U4608" s="7"/>
      <c r="V4608" s="7"/>
      <c r="W4608" s="7"/>
      <c r="X4608" s="7"/>
      <c r="Y4608" s="9" t="s">
        <v>5113</v>
      </c>
    </row>
    <row r="4609" spans="19:25">
      <c r="S4609" s="7"/>
      <c r="T4609" s="7"/>
      <c r="U4609" s="7"/>
      <c r="V4609" s="7"/>
      <c r="W4609" s="7"/>
      <c r="X4609" s="7"/>
      <c r="Y4609" s="9" t="s">
        <v>5114</v>
      </c>
    </row>
    <row r="4610" spans="19:25">
      <c r="S4610" s="7"/>
      <c r="T4610" s="7"/>
      <c r="U4610" s="7"/>
      <c r="V4610" s="7"/>
      <c r="W4610" s="7"/>
      <c r="X4610" s="7"/>
      <c r="Y4610" s="9" t="s">
        <v>5115</v>
      </c>
    </row>
    <row r="4611" spans="19:25">
      <c r="S4611" s="7"/>
      <c r="T4611" s="7"/>
      <c r="U4611" s="7"/>
      <c r="V4611" s="7"/>
      <c r="W4611" s="7"/>
      <c r="X4611" s="7"/>
      <c r="Y4611" s="9" t="s">
        <v>5116</v>
      </c>
    </row>
    <row r="4612" spans="19:25">
      <c r="S4612" s="7"/>
      <c r="T4612" s="7"/>
      <c r="U4612" s="7"/>
      <c r="V4612" s="7"/>
      <c r="W4612" s="7"/>
      <c r="X4612" s="7"/>
      <c r="Y4612" s="9" t="s">
        <v>5117</v>
      </c>
    </row>
    <row r="4613" spans="19:25">
      <c r="S4613" s="7"/>
      <c r="T4613" s="7"/>
      <c r="U4613" s="7"/>
      <c r="V4613" s="7"/>
      <c r="W4613" s="7"/>
      <c r="X4613" s="7"/>
      <c r="Y4613" s="9" t="s">
        <v>5118</v>
      </c>
    </row>
    <row r="4614" spans="19:25">
      <c r="S4614" s="7"/>
      <c r="T4614" s="7"/>
      <c r="U4614" s="7"/>
      <c r="V4614" s="7"/>
      <c r="W4614" s="7"/>
      <c r="X4614" s="7"/>
      <c r="Y4614" s="9" t="s">
        <v>5119</v>
      </c>
    </row>
    <row r="4615" spans="19:25">
      <c r="S4615" s="7"/>
      <c r="T4615" s="7"/>
      <c r="U4615" s="7"/>
      <c r="V4615" s="7"/>
      <c r="W4615" s="7"/>
      <c r="X4615" s="7"/>
      <c r="Y4615" s="9" t="s">
        <v>5120</v>
      </c>
    </row>
    <row r="4616" spans="19:25">
      <c r="S4616" s="7"/>
      <c r="T4616" s="7"/>
      <c r="U4616" s="7"/>
      <c r="V4616" s="7"/>
      <c r="W4616" s="7"/>
      <c r="X4616" s="7"/>
      <c r="Y4616" s="9" t="s">
        <v>5121</v>
      </c>
    </row>
    <row r="4617" spans="19:25">
      <c r="S4617" s="7"/>
      <c r="T4617" s="7"/>
      <c r="U4617" s="7"/>
      <c r="V4617" s="7"/>
      <c r="W4617" s="7"/>
      <c r="X4617" s="7"/>
      <c r="Y4617" s="9" t="s">
        <v>5122</v>
      </c>
    </row>
    <row r="4618" spans="19:25">
      <c r="S4618" s="7"/>
      <c r="T4618" s="7"/>
      <c r="U4618" s="7"/>
      <c r="V4618" s="7"/>
      <c r="W4618" s="7"/>
      <c r="X4618" s="7"/>
      <c r="Y4618" s="9" t="s">
        <v>5123</v>
      </c>
    </row>
    <row r="4619" spans="19:25">
      <c r="S4619" s="7"/>
      <c r="T4619" s="7"/>
      <c r="U4619" s="7"/>
      <c r="V4619" s="7"/>
      <c r="W4619" s="7"/>
      <c r="X4619" s="7"/>
      <c r="Y4619" s="9" t="s">
        <v>5124</v>
      </c>
    </row>
    <row r="4620" spans="19:25">
      <c r="S4620" s="7"/>
      <c r="T4620" s="7"/>
      <c r="U4620" s="7"/>
      <c r="V4620" s="7"/>
      <c r="W4620" s="7"/>
      <c r="X4620" s="7"/>
      <c r="Y4620" s="9" t="s">
        <v>5125</v>
      </c>
    </row>
    <row r="4621" spans="19:25">
      <c r="S4621" s="7"/>
      <c r="T4621" s="7"/>
      <c r="U4621" s="7"/>
      <c r="V4621" s="7"/>
      <c r="W4621" s="7"/>
      <c r="X4621" s="7"/>
      <c r="Y4621" s="9" t="s">
        <v>5126</v>
      </c>
    </row>
    <row r="4622" spans="19:25">
      <c r="S4622" s="7"/>
      <c r="T4622" s="7"/>
      <c r="U4622" s="7"/>
      <c r="V4622" s="7"/>
      <c r="W4622" s="7"/>
      <c r="X4622" s="7"/>
      <c r="Y4622" s="9" t="s">
        <v>5127</v>
      </c>
    </row>
    <row r="4623" spans="19:25">
      <c r="S4623" s="7"/>
      <c r="T4623" s="7"/>
      <c r="U4623" s="7"/>
      <c r="V4623" s="7"/>
      <c r="W4623" s="7"/>
      <c r="X4623" s="7"/>
      <c r="Y4623" s="9" t="s">
        <v>5128</v>
      </c>
    </row>
    <row r="4624" spans="19:25">
      <c r="S4624" s="7"/>
      <c r="T4624" s="7"/>
      <c r="U4624" s="7"/>
      <c r="V4624" s="7"/>
      <c r="W4624" s="7"/>
      <c r="X4624" s="7"/>
      <c r="Y4624" s="9" t="s">
        <v>5129</v>
      </c>
    </row>
    <row r="4625" spans="19:25">
      <c r="S4625" s="7"/>
      <c r="T4625" s="7"/>
      <c r="U4625" s="7"/>
      <c r="V4625" s="7"/>
      <c r="W4625" s="7"/>
      <c r="X4625" s="7"/>
      <c r="Y4625" s="9" t="s">
        <v>5130</v>
      </c>
    </row>
    <row r="4626" spans="19:25">
      <c r="S4626" s="7"/>
      <c r="T4626" s="7"/>
      <c r="U4626" s="7"/>
      <c r="V4626" s="7"/>
      <c r="W4626" s="7"/>
      <c r="X4626" s="7"/>
      <c r="Y4626" s="9" t="s">
        <v>5131</v>
      </c>
    </row>
    <row r="4627" spans="19:25">
      <c r="S4627" s="7"/>
      <c r="T4627" s="7"/>
      <c r="U4627" s="7"/>
      <c r="V4627" s="7"/>
      <c r="W4627" s="7"/>
      <c r="X4627" s="7"/>
      <c r="Y4627" s="9" t="s">
        <v>5132</v>
      </c>
    </row>
    <row r="4628" spans="19:25">
      <c r="S4628" s="7"/>
      <c r="T4628" s="7"/>
      <c r="U4628" s="7"/>
      <c r="V4628" s="7"/>
      <c r="W4628" s="7"/>
      <c r="X4628" s="7"/>
      <c r="Y4628" s="9" t="s">
        <v>5133</v>
      </c>
    </row>
    <row r="4629" spans="19:25">
      <c r="S4629" s="7"/>
      <c r="T4629" s="7"/>
      <c r="U4629" s="7"/>
      <c r="V4629" s="7"/>
      <c r="W4629" s="7"/>
      <c r="X4629" s="7"/>
      <c r="Y4629" s="9" t="s">
        <v>5134</v>
      </c>
    </row>
    <row r="4630" spans="19:25">
      <c r="S4630" s="7"/>
      <c r="T4630" s="7"/>
      <c r="U4630" s="7"/>
      <c r="V4630" s="7"/>
      <c r="W4630" s="7"/>
      <c r="X4630" s="7"/>
      <c r="Y4630" s="9" t="s">
        <v>5135</v>
      </c>
    </row>
    <row r="4631" spans="19:25">
      <c r="S4631" s="7"/>
      <c r="T4631" s="7"/>
      <c r="U4631" s="7"/>
      <c r="V4631" s="7"/>
      <c r="W4631" s="7"/>
      <c r="X4631" s="7"/>
      <c r="Y4631" s="9" t="s">
        <v>5136</v>
      </c>
    </row>
    <row r="4632" spans="19:25">
      <c r="S4632" s="7"/>
      <c r="T4632" s="7"/>
      <c r="U4632" s="7"/>
      <c r="V4632" s="7"/>
      <c r="W4632" s="7"/>
      <c r="X4632" s="7"/>
      <c r="Y4632" s="9" t="s">
        <v>5137</v>
      </c>
    </row>
    <row r="4633" spans="19:25">
      <c r="S4633" s="7"/>
      <c r="T4633" s="7"/>
      <c r="U4633" s="7"/>
      <c r="V4633" s="7"/>
      <c r="W4633" s="7"/>
      <c r="X4633" s="7"/>
      <c r="Y4633" s="9" t="s">
        <v>5138</v>
      </c>
    </row>
    <row r="4634" spans="19:25">
      <c r="S4634" s="7"/>
      <c r="T4634" s="7"/>
      <c r="U4634" s="7"/>
      <c r="V4634" s="7"/>
      <c r="W4634" s="7"/>
      <c r="X4634" s="7"/>
      <c r="Y4634" s="9" t="s">
        <v>5139</v>
      </c>
    </row>
    <row r="4635" spans="19:25">
      <c r="S4635" s="7"/>
      <c r="T4635" s="7"/>
      <c r="U4635" s="7"/>
      <c r="V4635" s="7"/>
      <c r="W4635" s="7"/>
      <c r="X4635" s="7"/>
      <c r="Y4635" s="9" t="s">
        <v>5140</v>
      </c>
    </row>
    <row r="4636" spans="19:25">
      <c r="S4636" s="7"/>
      <c r="T4636" s="7"/>
      <c r="U4636" s="7"/>
      <c r="V4636" s="7"/>
      <c r="W4636" s="7"/>
      <c r="X4636" s="7"/>
      <c r="Y4636" s="9" t="s">
        <v>5141</v>
      </c>
    </row>
    <row r="4637" spans="19:25">
      <c r="S4637" s="7"/>
      <c r="T4637" s="7"/>
      <c r="U4637" s="7"/>
      <c r="V4637" s="7"/>
      <c r="W4637" s="7"/>
      <c r="X4637" s="7"/>
      <c r="Y4637" s="9" t="s">
        <v>5142</v>
      </c>
    </row>
    <row r="4638" spans="19:25">
      <c r="S4638" s="7"/>
      <c r="T4638" s="7"/>
      <c r="U4638" s="7"/>
      <c r="V4638" s="7"/>
      <c r="W4638" s="7"/>
      <c r="X4638" s="7"/>
      <c r="Y4638" s="9" t="s">
        <v>5143</v>
      </c>
    </row>
    <row r="4639" spans="19:25">
      <c r="S4639" s="7"/>
      <c r="T4639" s="7"/>
      <c r="U4639" s="7"/>
      <c r="V4639" s="7"/>
      <c r="W4639" s="7"/>
      <c r="X4639" s="7"/>
      <c r="Y4639" s="9" t="s">
        <v>5144</v>
      </c>
    </row>
    <row r="4640" spans="19:25">
      <c r="S4640" s="7"/>
      <c r="T4640" s="7"/>
      <c r="U4640" s="7"/>
      <c r="V4640" s="7"/>
      <c r="W4640" s="7"/>
      <c r="X4640" s="7"/>
      <c r="Y4640" s="9" t="s">
        <v>5145</v>
      </c>
    </row>
    <row r="4641" spans="19:25">
      <c r="S4641" s="7"/>
      <c r="T4641" s="7"/>
      <c r="U4641" s="7"/>
      <c r="V4641" s="7"/>
      <c r="W4641" s="7"/>
      <c r="X4641" s="7"/>
      <c r="Y4641" s="9" t="s">
        <v>5146</v>
      </c>
    </row>
    <row r="4642" spans="19:25">
      <c r="S4642" s="7"/>
      <c r="T4642" s="7"/>
      <c r="U4642" s="7"/>
      <c r="V4642" s="7"/>
      <c r="W4642" s="7"/>
      <c r="X4642" s="7"/>
      <c r="Y4642" s="9" t="s">
        <v>5147</v>
      </c>
    </row>
    <row r="4643" spans="19:25">
      <c r="S4643" s="7"/>
      <c r="T4643" s="7"/>
      <c r="U4643" s="7"/>
      <c r="V4643" s="7"/>
      <c r="W4643" s="7"/>
      <c r="X4643" s="7"/>
      <c r="Y4643" s="9" t="s">
        <v>5148</v>
      </c>
    </row>
    <row r="4644" spans="19:25">
      <c r="S4644" s="7"/>
      <c r="T4644" s="7"/>
      <c r="U4644" s="7"/>
      <c r="V4644" s="7"/>
      <c r="W4644" s="7"/>
      <c r="X4644" s="7"/>
      <c r="Y4644" s="9" t="s">
        <v>5149</v>
      </c>
    </row>
    <row r="4645" spans="19:25">
      <c r="S4645" s="7"/>
      <c r="T4645" s="7"/>
      <c r="U4645" s="7"/>
      <c r="V4645" s="7"/>
      <c r="W4645" s="7"/>
      <c r="X4645" s="7"/>
      <c r="Y4645" s="9" t="s">
        <v>5150</v>
      </c>
    </row>
    <row r="4646" spans="19:25">
      <c r="S4646" s="7"/>
      <c r="T4646" s="7"/>
      <c r="U4646" s="7"/>
      <c r="V4646" s="7"/>
      <c r="W4646" s="7"/>
      <c r="X4646" s="7"/>
      <c r="Y4646" s="9" t="s">
        <v>5151</v>
      </c>
    </row>
    <row r="4647" spans="19:25">
      <c r="S4647" s="7"/>
      <c r="T4647" s="7"/>
      <c r="U4647" s="7"/>
      <c r="V4647" s="7"/>
      <c r="W4647" s="7"/>
      <c r="X4647" s="7"/>
      <c r="Y4647" s="9" t="s">
        <v>5152</v>
      </c>
    </row>
    <row r="4648" spans="19:25">
      <c r="S4648" s="7"/>
      <c r="T4648" s="7"/>
      <c r="U4648" s="7"/>
      <c r="V4648" s="7"/>
      <c r="W4648" s="7"/>
      <c r="X4648" s="7"/>
      <c r="Y4648" s="9" t="s">
        <v>5153</v>
      </c>
    </row>
    <row r="4649" spans="19:25">
      <c r="S4649" s="7"/>
      <c r="T4649" s="7"/>
      <c r="U4649" s="7"/>
      <c r="V4649" s="7"/>
      <c r="W4649" s="7"/>
      <c r="X4649" s="7"/>
      <c r="Y4649" s="9" t="s">
        <v>5154</v>
      </c>
    </row>
    <row r="4650" spans="19:25">
      <c r="S4650" s="7"/>
      <c r="T4650" s="7"/>
      <c r="U4650" s="7"/>
      <c r="V4650" s="7"/>
      <c r="W4650" s="7"/>
      <c r="X4650" s="7"/>
      <c r="Y4650" s="9" t="s">
        <v>5155</v>
      </c>
    </row>
    <row r="4651" spans="19:25">
      <c r="S4651" s="7"/>
      <c r="T4651" s="7"/>
      <c r="U4651" s="7"/>
      <c r="V4651" s="7"/>
      <c r="W4651" s="7"/>
      <c r="X4651" s="7"/>
      <c r="Y4651" s="9" t="s">
        <v>5156</v>
      </c>
    </row>
    <row r="4652" spans="19:25">
      <c r="S4652" s="7"/>
      <c r="T4652" s="7"/>
      <c r="U4652" s="7"/>
      <c r="V4652" s="7"/>
      <c r="W4652" s="7"/>
      <c r="X4652" s="7"/>
      <c r="Y4652" s="9" t="s">
        <v>5157</v>
      </c>
    </row>
    <row r="4653" spans="19:25">
      <c r="S4653" s="7"/>
      <c r="T4653" s="7"/>
      <c r="U4653" s="7"/>
      <c r="V4653" s="7"/>
      <c r="W4653" s="7"/>
      <c r="X4653" s="7"/>
      <c r="Y4653" s="9" t="s">
        <v>5158</v>
      </c>
    </row>
    <row r="4654" spans="19:25">
      <c r="S4654" s="7"/>
      <c r="T4654" s="7"/>
      <c r="U4654" s="7"/>
      <c r="V4654" s="7"/>
      <c r="W4654" s="7"/>
      <c r="X4654" s="7"/>
      <c r="Y4654" s="9" t="s">
        <v>5159</v>
      </c>
    </row>
    <row r="4655" spans="19:25">
      <c r="S4655" s="7"/>
      <c r="T4655" s="7"/>
      <c r="U4655" s="7"/>
      <c r="V4655" s="7"/>
      <c r="W4655" s="7"/>
      <c r="X4655" s="7"/>
      <c r="Y4655" s="9" t="s">
        <v>5160</v>
      </c>
    </row>
    <row r="4656" spans="19:25">
      <c r="S4656" s="7"/>
      <c r="T4656" s="7"/>
      <c r="U4656" s="7"/>
      <c r="V4656" s="7"/>
      <c r="W4656" s="7"/>
      <c r="X4656" s="7"/>
      <c r="Y4656" s="9" t="s">
        <v>5161</v>
      </c>
    </row>
    <row r="4657" spans="19:25">
      <c r="S4657" s="7"/>
      <c r="T4657" s="7"/>
      <c r="U4657" s="7"/>
      <c r="V4657" s="7"/>
      <c r="W4657" s="7"/>
      <c r="X4657" s="7"/>
      <c r="Y4657" s="9" t="s">
        <v>5162</v>
      </c>
    </row>
    <row r="4658" spans="19:25">
      <c r="S4658" s="7"/>
      <c r="T4658" s="7"/>
      <c r="U4658" s="7"/>
      <c r="V4658" s="7"/>
      <c r="W4658" s="7"/>
      <c r="X4658" s="7"/>
      <c r="Y4658" s="9" t="s">
        <v>5163</v>
      </c>
    </row>
    <row r="4659" spans="19:25">
      <c r="S4659" s="7"/>
      <c r="T4659" s="7"/>
      <c r="U4659" s="7"/>
      <c r="V4659" s="7"/>
      <c r="W4659" s="7"/>
      <c r="X4659" s="7"/>
      <c r="Y4659" s="9" t="s">
        <v>5164</v>
      </c>
    </row>
    <row r="4660" spans="19:25">
      <c r="S4660" s="7"/>
      <c r="T4660" s="7"/>
      <c r="U4660" s="7"/>
      <c r="V4660" s="7"/>
      <c r="W4660" s="7"/>
      <c r="X4660" s="7"/>
      <c r="Y4660" s="9" t="s">
        <v>5165</v>
      </c>
    </row>
    <row r="4661" spans="19:25">
      <c r="S4661" s="7"/>
      <c r="T4661" s="7"/>
      <c r="U4661" s="7"/>
      <c r="V4661" s="7"/>
      <c r="W4661" s="7"/>
      <c r="X4661" s="7"/>
      <c r="Y4661" s="9" t="s">
        <v>5166</v>
      </c>
    </row>
    <row r="4662" spans="19:25">
      <c r="S4662" s="7"/>
      <c r="T4662" s="7"/>
      <c r="U4662" s="7"/>
      <c r="V4662" s="7"/>
      <c r="W4662" s="7"/>
      <c r="X4662" s="7"/>
      <c r="Y4662" s="9" t="s">
        <v>5167</v>
      </c>
    </row>
    <row r="4663" spans="19:25">
      <c r="S4663" s="7"/>
      <c r="T4663" s="7"/>
      <c r="U4663" s="7"/>
      <c r="V4663" s="7"/>
      <c r="W4663" s="7"/>
      <c r="X4663" s="7"/>
      <c r="Y4663" s="9" t="s">
        <v>5168</v>
      </c>
    </row>
    <row r="4664" spans="19:25">
      <c r="S4664" s="7"/>
      <c r="T4664" s="7"/>
      <c r="U4664" s="7"/>
      <c r="V4664" s="7"/>
      <c r="W4664" s="7"/>
      <c r="X4664" s="7"/>
      <c r="Y4664" s="9" t="s">
        <v>5169</v>
      </c>
    </row>
    <row r="4665" spans="19:25">
      <c r="S4665" s="7"/>
      <c r="T4665" s="7"/>
      <c r="U4665" s="7"/>
      <c r="V4665" s="7"/>
      <c r="W4665" s="7"/>
      <c r="X4665" s="7"/>
      <c r="Y4665" s="9" t="s">
        <v>5170</v>
      </c>
    </row>
    <row r="4666" spans="19:25">
      <c r="S4666" s="7"/>
      <c r="T4666" s="7"/>
      <c r="U4666" s="7"/>
      <c r="V4666" s="7"/>
      <c r="W4666" s="7"/>
      <c r="X4666" s="7"/>
      <c r="Y4666" s="9" t="s">
        <v>5171</v>
      </c>
    </row>
    <row r="4667" spans="19:25">
      <c r="S4667" s="7"/>
      <c r="T4667" s="7"/>
      <c r="U4667" s="7"/>
      <c r="V4667" s="7"/>
      <c r="W4667" s="7"/>
      <c r="X4667" s="7"/>
      <c r="Y4667" s="9" t="s">
        <v>5172</v>
      </c>
    </row>
    <row r="4668" spans="19:25">
      <c r="S4668" s="7"/>
      <c r="T4668" s="7"/>
      <c r="U4668" s="7"/>
      <c r="V4668" s="7"/>
      <c r="W4668" s="7"/>
      <c r="X4668" s="7"/>
      <c r="Y4668" s="9" t="s">
        <v>5173</v>
      </c>
    </row>
    <row r="4669" spans="19:25">
      <c r="S4669" s="7"/>
      <c r="T4669" s="7"/>
      <c r="U4669" s="7"/>
      <c r="V4669" s="7"/>
      <c r="W4669" s="7"/>
      <c r="X4669" s="7"/>
      <c r="Y4669" s="9" t="s">
        <v>5174</v>
      </c>
    </row>
    <row r="4670" spans="19:25">
      <c r="S4670" s="7"/>
      <c r="T4670" s="7"/>
      <c r="U4670" s="7"/>
      <c r="V4670" s="7"/>
      <c r="W4670" s="7"/>
      <c r="X4670" s="7"/>
      <c r="Y4670" s="9" t="s">
        <v>5175</v>
      </c>
    </row>
    <row r="4671" spans="19:25">
      <c r="S4671" s="7"/>
      <c r="T4671" s="7"/>
      <c r="U4671" s="7"/>
      <c r="V4671" s="7"/>
      <c r="W4671" s="7"/>
      <c r="X4671" s="7"/>
      <c r="Y4671" s="9" t="s">
        <v>5176</v>
      </c>
    </row>
    <row r="4672" spans="19:25">
      <c r="S4672" s="7"/>
      <c r="T4672" s="7"/>
      <c r="U4672" s="7"/>
      <c r="V4672" s="7"/>
      <c r="W4672" s="7"/>
      <c r="X4672" s="7"/>
      <c r="Y4672" s="9" t="s">
        <v>5177</v>
      </c>
    </row>
    <row r="4673" spans="19:25">
      <c r="S4673" s="7"/>
      <c r="T4673" s="7"/>
      <c r="U4673" s="7"/>
      <c r="V4673" s="7"/>
      <c r="W4673" s="7"/>
      <c r="X4673" s="7"/>
      <c r="Y4673" s="9" t="s">
        <v>5178</v>
      </c>
    </row>
    <row r="4674" spans="19:25">
      <c r="S4674" s="7"/>
      <c r="T4674" s="7"/>
      <c r="U4674" s="7"/>
      <c r="V4674" s="7"/>
      <c r="W4674" s="7"/>
      <c r="X4674" s="7"/>
      <c r="Y4674" s="9" t="s">
        <v>5179</v>
      </c>
    </row>
    <row r="4675" spans="19:25">
      <c r="S4675" s="7"/>
      <c r="T4675" s="7"/>
      <c r="U4675" s="7"/>
      <c r="V4675" s="7"/>
      <c r="W4675" s="7"/>
      <c r="X4675" s="7"/>
      <c r="Y4675" s="9" t="s">
        <v>5180</v>
      </c>
    </row>
    <row r="4676" spans="19:25">
      <c r="S4676" s="7"/>
      <c r="T4676" s="7"/>
      <c r="U4676" s="7"/>
      <c r="V4676" s="7"/>
      <c r="W4676" s="7"/>
      <c r="X4676" s="7"/>
      <c r="Y4676" s="9" t="s">
        <v>5181</v>
      </c>
    </row>
    <row r="4677" spans="19:25">
      <c r="S4677" s="7"/>
      <c r="T4677" s="7"/>
      <c r="U4677" s="7"/>
      <c r="V4677" s="7"/>
      <c r="W4677" s="7"/>
      <c r="X4677" s="7"/>
      <c r="Y4677" s="9" t="s">
        <v>5182</v>
      </c>
    </row>
    <row r="4678" spans="19:25">
      <c r="S4678" s="7"/>
      <c r="T4678" s="7"/>
      <c r="U4678" s="7"/>
      <c r="V4678" s="7"/>
      <c r="W4678" s="7"/>
      <c r="X4678" s="7"/>
      <c r="Y4678" s="9" t="s">
        <v>5183</v>
      </c>
    </row>
    <row r="4679" spans="19:25">
      <c r="S4679" s="7"/>
      <c r="T4679" s="7"/>
      <c r="U4679" s="7"/>
      <c r="V4679" s="7"/>
      <c r="W4679" s="7"/>
      <c r="X4679" s="7"/>
      <c r="Y4679" s="9" t="s">
        <v>5184</v>
      </c>
    </row>
    <row r="4680" spans="19:25">
      <c r="S4680" s="7"/>
      <c r="T4680" s="7"/>
      <c r="U4680" s="7"/>
      <c r="V4680" s="7"/>
      <c r="W4680" s="7"/>
      <c r="X4680" s="7"/>
      <c r="Y4680" s="9" t="s">
        <v>5185</v>
      </c>
    </row>
    <row r="4681" spans="19:25">
      <c r="S4681" s="7"/>
      <c r="T4681" s="7"/>
      <c r="U4681" s="7"/>
      <c r="V4681" s="7"/>
      <c r="W4681" s="7"/>
      <c r="X4681" s="7"/>
      <c r="Y4681" s="9" t="s">
        <v>5186</v>
      </c>
    </row>
    <row r="4682" spans="19:25">
      <c r="S4682" s="7"/>
      <c r="T4682" s="7"/>
      <c r="U4682" s="7"/>
      <c r="V4682" s="7"/>
      <c r="W4682" s="7"/>
      <c r="X4682" s="7"/>
      <c r="Y4682" s="9" t="s">
        <v>5187</v>
      </c>
    </row>
    <row r="4683" spans="19:25">
      <c r="S4683" s="7"/>
      <c r="T4683" s="7"/>
      <c r="U4683" s="7"/>
      <c r="V4683" s="7"/>
      <c r="W4683" s="7"/>
      <c r="X4683" s="7"/>
      <c r="Y4683" s="9" t="s">
        <v>5188</v>
      </c>
    </row>
    <row r="4684" spans="19:25">
      <c r="S4684" s="7"/>
      <c r="T4684" s="7"/>
      <c r="U4684" s="7"/>
      <c r="V4684" s="7"/>
      <c r="W4684" s="7"/>
      <c r="X4684" s="7"/>
      <c r="Y4684" s="9" t="s">
        <v>5189</v>
      </c>
    </row>
    <row r="4685" spans="19:25">
      <c r="S4685" s="7"/>
      <c r="T4685" s="7"/>
      <c r="U4685" s="7"/>
      <c r="V4685" s="7"/>
      <c r="W4685" s="7"/>
      <c r="X4685" s="7"/>
      <c r="Y4685" s="9" t="s">
        <v>5190</v>
      </c>
    </row>
    <row r="4686" spans="19:25">
      <c r="S4686" s="7"/>
      <c r="T4686" s="7"/>
      <c r="U4686" s="7"/>
      <c r="V4686" s="7"/>
      <c r="W4686" s="7"/>
      <c r="X4686" s="7"/>
      <c r="Y4686" s="9" t="s">
        <v>5191</v>
      </c>
    </row>
    <row r="4687" spans="19:25">
      <c r="S4687" s="7"/>
      <c r="T4687" s="7"/>
      <c r="U4687" s="7"/>
      <c r="V4687" s="7"/>
      <c r="W4687" s="7"/>
      <c r="X4687" s="7"/>
      <c r="Y4687" s="9" t="s">
        <v>5192</v>
      </c>
    </row>
    <row r="4688" spans="19:25">
      <c r="S4688" s="7"/>
      <c r="T4688" s="7"/>
      <c r="U4688" s="7"/>
      <c r="V4688" s="7"/>
      <c r="W4688" s="7"/>
      <c r="X4688" s="7"/>
      <c r="Y4688" s="9" t="s">
        <v>5193</v>
      </c>
    </row>
    <row r="4689" spans="19:25">
      <c r="S4689" s="7"/>
      <c r="T4689" s="7"/>
      <c r="U4689" s="7"/>
      <c r="V4689" s="7"/>
      <c r="W4689" s="7"/>
      <c r="X4689" s="7"/>
      <c r="Y4689" s="9" t="s">
        <v>5194</v>
      </c>
    </row>
    <row r="4690" spans="19:25">
      <c r="S4690" s="7"/>
      <c r="T4690" s="7"/>
      <c r="U4690" s="7"/>
      <c r="V4690" s="7"/>
      <c r="W4690" s="7"/>
      <c r="X4690" s="7"/>
      <c r="Y4690" s="9" t="s">
        <v>5195</v>
      </c>
    </row>
    <row r="4691" spans="19:25">
      <c r="S4691" s="7"/>
      <c r="T4691" s="7"/>
      <c r="U4691" s="7"/>
      <c r="V4691" s="7"/>
      <c r="W4691" s="7"/>
      <c r="X4691" s="7"/>
      <c r="Y4691" s="9" t="s">
        <v>5196</v>
      </c>
    </row>
    <row r="4692" spans="19:25">
      <c r="S4692" s="7"/>
      <c r="T4692" s="7"/>
      <c r="U4692" s="7"/>
      <c r="V4692" s="7"/>
      <c r="W4692" s="7"/>
      <c r="X4692" s="7"/>
      <c r="Y4692" s="9" t="s">
        <v>5197</v>
      </c>
    </row>
    <row r="4693" spans="19:25">
      <c r="S4693" s="7"/>
      <c r="T4693" s="7"/>
      <c r="U4693" s="7"/>
      <c r="V4693" s="7"/>
      <c r="W4693" s="7"/>
      <c r="X4693" s="7"/>
      <c r="Y4693" s="9" t="s">
        <v>5198</v>
      </c>
    </row>
    <row r="4694" spans="19:25">
      <c r="S4694" s="7"/>
      <c r="T4694" s="7"/>
      <c r="U4694" s="7"/>
      <c r="V4694" s="7"/>
      <c r="W4694" s="7"/>
      <c r="X4694" s="7"/>
      <c r="Y4694" s="9" t="s">
        <v>5199</v>
      </c>
    </row>
    <row r="4695" spans="19:25">
      <c r="S4695" s="7"/>
      <c r="T4695" s="7"/>
      <c r="U4695" s="7"/>
      <c r="V4695" s="7"/>
      <c r="W4695" s="7"/>
      <c r="X4695" s="7"/>
      <c r="Y4695" s="9" t="s">
        <v>5200</v>
      </c>
    </row>
    <row r="4696" spans="19:25">
      <c r="S4696" s="7"/>
      <c r="T4696" s="7"/>
      <c r="U4696" s="7"/>
      <c r="V4696" s="7"/>
      <c r="W4696" s="7"/>
      <c r="X4696" s="7"/>
      <c r="Y4696" s="9" t="s">
        <v>5201</v>
      </c>
    </row>
    <row r="4697" spans="19:25">
      <c r="S4697" s="7"/>
      <c r="T4697" s="7"/>
      <c r="U4697" s="7"/>
      <c r="V4697" s="7"/>
      <c r="W4697" s="7"/>
      <c r="X4697" s="7"/>
      <c r="Y4697" s="9" t="s">
        <v>5202</v>
      </c>
    </row>
    <row r="4698" spans="19:25">
      <c r="S4698" s="7"/>
      <c r="T4698" s="7"/>
      <c r="U4698" s="7"/>
      <c r="V4698" s="7"/>
      <c r="W4698" s="7"/>
      <c r="X4698" s="7"/>
      <c r="Y4698" s="9" t="s">
        <v>5203</v>
      </c>
    </row>
    <row r="4699" spans="19:25">
      <c r="S4699" s="7"/>
      <c r="T4699" s="7"/>
      <c r="U4699" s="7"/>
      <c r="V4699" s="7"/>
      <c r="W4699" s="7"/>
      <c r="X4699" s="7"/>
      <c r="Y4699" s="9" t="s">
        <v>5204</v>
      </c>
    </row>
    <row r="4700" spans="19:25">
      <c r="S4700" s="7"/>
      <c r="T4700" s="7"/>
      <c r="U4700" s="7"/>
      <c r="V4700" s="7"/>
      <c r="W4700" s="7"/>
      <c r="X4700" s="7"/>
      <c r="Y4700" s="9" t="s">
        <v>5205</v>
      </c>
    </row>
    <row r="4701" spans="19:25">
      <c r="S4701" s="7"/>
      <c r="T4701" s="7"/>
      <c r="U4701" s="7"/>
      <c r="V4701" s="7"/>
      <c r="W4701" s="7"/>
      <c r="X4701" s="7"/>
      <c r="Y4701" s="9" t="s">
        <v>5206</v>
      </c>
    </row>
    <row r="4702" spans="19:25">
      <c r="S4702" s="7"/>
      <c r="T4702" s="7"/>
      <c r="U4702" s="7"/>
      <c r="V4702" s="7"/>
      <c r="W4702" s="7"/>
      <c r="X4702" s="7"/>
      <c r="Y4702" s="9" t="s">
        <v>5207</v>
      </c>
    </row>
    <row r="4703" spans="19:25">
      <c r="S4703" s="7"/>
      <c r="T4703" s="7"/>
      <c r="U4703" s="7"/>
      <c r="V4703" s="7"/>
      <c r="W4703" s="7"/>
      <c r="X4703" s="7"/>
      <c r="Y4703" s="9" t="s">
        <v>5208</v>
      </c>
    </row>
    <row r="4704" spans="19:25">
      <c r="S4704" s="7"/>
      <c r="T4704" s="7"/>
      <c r="U4704" s="7"/>
      <c r="V4704" s="7"/>
      <c r="W4704" s="7"/>
      <c r="X4704" s="7"/>
      <c r="Y4704" s="9" t="s">
        <v>5209</v>
      </c>
    </row>
    <row r="4705" spans="19:25">
      <c r="S4705" s="7"/>
      <c r="T4705" s="7"/>
      <c r="U4705" s="7"/>
      <c r="V4705" s="7"/>
      <c r="W4705" s="7"/>
      <c r="X4705" s="7"/>
      <c r="Y4705" s="9" t="s">
        <v>5210</v>
      </c>
    </row>
    <row r="4706" spans="19:25">
      <c r="S4706" s="7"/>
      <c r="T4706" s="7"/>
      <c r="U4706" s="7"/>
      <c r="V4706" s="7"/>
      <c r="W4706" s="7"/>
      <c r="X4706" s="7"/>
      <c r="Y4706" s="9" t="s">
        <v>5211</v>
      </c>
    </row>
    <row r="4707" spans="19:25">
      <c r="S4707" s="7"/>
      <c r="T4707" s="7"/>
      <c r="U4707" s="7"/>
      <c r="V4707" s="7"/>
      <c r="W4707" s="7"/>
      <c r="X4707" s="7"/>
      <c r="Y4707" s="9" t="s">
        <v>5212</v>
      </c>
    </row>
    <row r="4708" spans="19:25">
      <c r="S4708" s="7"/>
      <c r="T4708" s="7"/>
      <c r="U4708" s="7"/>
      <c r="V4708" s="7"/>
      <c r="W4708" s="7"/>
      <c r="X4708" s="7"/>
      <c r="Y4708" s="9" t="s">
        <v>5213</v>
      </c>
    </row>
    <row r="4709" spans="19:25">
      <c r="S4709" s="7"/>
      <c r="T4709" s="7"/>
      <c r="U4709" s="7"/>
      <c r="V4709" s="7"/>
      <c r="W4709" s="7"/>
      <c r="X4709" s="7"/>
      <c r="Y4709" s="9" t="s">
        <v>5214</v>
      </c>
    </row>
    <row r="4710" spans="19:25">
      <c r="S4710" s="7"/>
      <c r="T4710" s="7"/>
      <c r="U4710" s="7"/>
      <c r="V4710" s="7"/>
      <c r="W4710" s="7"/>
      <c r="X4710" s="7"/>
      <c r="Y4710" s="9" t="s">
        <v>5215</v>
      </c>
    </row>
    <row r="4711" spans="19:25">
      <c r="S4711" s="7"/>
      <c r="T4711" s="7"/>
      <c r="U4711" s="7"/>
      <c r="V4711" s="7"/>
      <c r="W4711" s="7"/>
      <c r="X4711" s="7"/>
      <c r="Y4711" s="9" t="s">
        <v>5216</v>
      </c>
    </row>
    <row r="4712" spans="19:25">
      <c r="S4712" s="7"/>
      <c r="T4712" s="7"/>
      <c r="U4712" s="7"/>
      <c r="V4712" s="7"/>
      <c r="W4712" s="7"/>
      <c r="X4712" s="7"/>
      <c r="Y4712" s="9" t="s">
        <v>5217</v>
      </c>
    </row>
    <row r="4713" spans="19:25">
      <c r="S4713" s="7"/>
      <c r="T4713" s="7"/>
      <c r="U4713" s="7"/>
      <c r="V4713" s="7"/>
      <c r="W4713" s="7"/>
      <c r="X4713" s="7"/>
      <c r="Y4713" s="9" t="s">
        <v>5218</v>
      </c>
    </row>
    <row r="4714" spans="19:25">
      <c r="S4714" s="7"/>
      <c r="T4714" s="7"/>
      <c r="U4714" s="7"/>
      <c r="V4714" s="7"/>
      <c r="W4714" s="7"/>
      <c r="X4714" s="7"/>
      <c r="Y4714" s="9" t="s">
        <v>5219</v>
      </c>
    </row>
    <row r="4715" spans="19:25">
      <c r="S4715" s="7"/>
      <c r="T4715" s="7"/>
      <c r="U4715" s="7"/>
      <c r="V4715" s="7"/>
      <c r="W4715" s="7"/>
      <c r="X4715" s="7"/>
      <c r="Y4715" s="9" t="s">
        <v>5220</v>
      </c>
    </row>
    <row r="4716" spans="19:25">
      <c r="S4716" s="7"/>
      <c r="T4716" s="7"/>
      <c r="U4716" s="7"/>
      <c r="V4716" s="7"/>
      <c r="W4716" s="7"/>
      <c r="X4716" s="7"/>
      <c r="Y4716" s="9" t="s">
        <v>5221</v>
      </c>
    </row>
    <row r="4717" spans="19:25">
      <c r="S4717" s="7"/>
      <c r="T4717" s="7"/>
      <c r="U4717" s="7"/>
      <c r="V4717" s="7"/>
      <c r="W4717" s="7"/>
      <c r="X4717" s="7"/>
      <c r="Y4717" s="9" t="s">
        <v>5222</v>
      </c>
    </row>
    <row r="4718" spans="19:25">
      <c r="S4718" s="7"/>
      <c r="T4718" s="7"/>
      <c r="U4718" s="7"/>
      <c r="V4718" s="7"/>
      <c r="W4718" s="7"/>
      <c r="X4718" s="7"/>
      <c r="Y4718" s="9" t="s">
        <v>5223</v>
      </c>
    </row>
    <row r="4719" spans="19:25">
      <c r="S4719" s="7"/>
      <c r="T4719" s="7"/>
      <c r="U4719" s="7"/>
      <c r="V4719" s="7"/>
      <c r="W4719" s="7"/>
      <c r="X4719" s="7"/>
      <c r="Y4719" s="9" t="s">
        <v>5224</v>
      </c>
    </row>
    <row r="4720" spans="19:25">
      <c r="S4720" s="7"/>
      <c r="T4720" s="7"/>
      <c r="U4720" s="7"/>
      <c r="V4720" s="7"/>
      <c r="W4720" s="7"/>
      <c r="X4720" s="7"/>
      <c r="Y4720" s="9" t="s">
        <v>5225</v>
      </c>
    </row>
    <row r="4721" spans="19:25">
      <c r="S4721" s="7"/>
      <c r="T4721" s="7"/>
      <c r="U4721" s="7"/>
      <c r="V4721" s="7"/>
      <c r="W4721" s="7"/>
      <c r="X4721" s="7"/>
      <c r="Y4721" s="9" t="s">
        <v>5226</v>
      </c>
    </row>
    <row r="4722" spans="19:25">
      <c r="S4722" s="7"/>
      <c r="T4722" s="7"/>
      <c r="U4722" s="7"/>
      <c r="V4722" s="7"/>
      <c r="W4722" s="7"/>
      <c r="X4722" s="7"/>
      <c r="Y4722" s="9" t="s">
        <v>5227</v>
      </c>
    </row>
    <row r="4723" spans="19:25">
      <c r="S4723" s="7"/>
      <c r="T4723" s="7"/>
      <c r="U4723" s="7"/>
      <c r="V4723" s="7"/>
      <c r="W4723" s="7"/>
      <c r="X4723" s="7"/>
      <c r="Y4723" s="9" t="s">
        <v>5228</v>
      </c>
    </row>
    <row r="4724" spans="19:25">
      <c r="S4724" s="7"/>
      <c r="T4724" s="7"/>
      <c r="U4724" s="7"/>
      <c r="V4724" s="7"/>
      <c r="W4724" s="7"/>
      <c r="X4724" s="7"/>
      <c r="Y4724" s="9" t="s">
        <v>5229</v>
      </c>
    </row>
    <row r="4725" spans="19:25">
      <c r="S4725" s="7"/>
      <c r="T4725" s="7"/>
      <c r="U4725" s="7"/>
      <c r="V4725" s="7"/>
      <c r="W4725" s="7"/>
      <c r="X4725" s="7"/>
      <c r="Y4725" s="9" t="s">
        <v>5230</v>
      </c>
    </row>
    <row r="4726" spans="19:25">
      <c r="S4726" s="7"/>
      <c r="T4726" s="7"/>
      <c r="U4726" s="7"/>
      <c r="V4726" s="7"/>
      <c r="W4726" s="7"/>
      <c r="X4726" s="7"/>
      <c r="Y4726" s="9" t="s">
        <v>5231</v>
      </c>
    </row>
    <row r="4727" spans="19:25">
      <c r="S4727" s="7"/>
      <c r="T4727" s="7"/>
      <c r="U4727" s="7"/>
      <c r="V4727" s="7"/>
      <c r="W4727" s="7"/>
      <c r="X4727" s="7"/>
      <c r="Y4727" s="9" t="s">
        <v>5232</v>
      </c>
    </row>
    <row r="4728" spans="19:25">
      <c r="S4728" s="7"/>
      <c r="T4728" s="7"/>
      <c r="U4728" s="7"/>
      <c r="V4728" s="7"/>
      <c r="W4728" s="7"/>
      <c r="X4728" s="7"/>
      <c r="Y4728" s="9" t="s">
        <v>5233</v>
      </c>
    </row>
    <row r="4729" spans="19:25">
      <c r="S4729" s="7"/>
      <c r="T4729" s="7"/>
      <c r="U4729" s="7"/>
      <c r="V4729" s="7"/>
      <c r="W4729" s="7"/>
      <c r="X4729" s="7"/>
      <c r="Y4729" s="9" t="s">
        <v>5234</v>
      </c>
    </row>
    <row r="4730" spans="19:25">
      <c r="S4730" s="7"/>
      <c r="T4730" s="7"/>
      <c r="U4730" s="7"/>
      <c r="V4730" s="7"/>
      <c r="W4730" s="7"/>
      <c r="X4730" s="7"/>
      <c r="Y4730" s="9" t="s">
        <v>5235</v>
      </c>
    </row>
    <row r="4731" spans="19:25">
      <c r="S4731" s="7"/>
      <c r="T4731" s="7"/>
      <c r="U4731" s="7"/>
      <c r="V4731" s="7"/>
      <c r="W4731" s="7"/>
      <c r="X4731" s="7"/>
      <c r="Y4731" s="9" t="s">
        <v>5236</v>
      </c>
    </row>
    <row r="4732" spans="19:25">
      <c r="S4732" s="7"/>
      <c r="T4732" s="7"/>
      <c r="U4732" s="7"/>
      <c r="V4732" s="7"/>
      <c r="W4732" s="7"/>
      <c r="X4732" s="7"/>
      <c r="Y4732" s="9" t="s">
        <v>5237</v>
      </c>
    </row>
    <row r="4733" spans="19:25">
      <c r="S4733" s="7"/>
      <c r="T4733" s="7"/>
      <c r="U4733" s="7"/>
      <c r="V4733" s="7"/>
      <c r="W4733" s="7"/>
      <c r="X4733" s="7"/>
      <c r="Y4733" s="9" t="s">
        <v>5238</v>
      </c>
    </row>
    <row r="4734" spans="19:25">
      <c r="S4734" s="7"/>
      <c r="T4734" s="7"/>
      <c r="U4734" s="7"/>
      <c r="V4734" s="7"/>
      <c r="W4734" s="7"/>
      <c r="X4734" s="7"/>
      <c r="Y4734" s="9" t="s">
        <v>5239</v>
      </c>
    </row>
    <row r="4735" spans="19:25">
      <c r="S4735" s="7"/>
      <c r="T4735" s="7"/>
      <c r="U4735" s="7"/>
      <c r="V4735" s="7"/>
      <c r="W4735" s="7"/>
      <c r="X4735" s="7"/>
      <c r="Y4735" s="9" t="s">
        <v>5240</v>
      </c>
    </row>
    <row r="4736" spans="19:25">
      <c r="S4736" s="7"/>
      <c r="T4736" s="7"/>
      <c r="U4736" s="7"/>
      <c r="V4736" s="7"/>
      <c r="W4736" s="7"/>
      <c r="X4736" s="7"/>
      <c r="Y4736" s="9" t="s">
        <v>5241</v>
      </c>
    </row>
    <row r="4737" spans="19:25">
      <c r="S4737" s="7"/>
      <c r="T4737" s="7"/>
      <c r="U4737" s="7"/>
      <c r="V4737" s="7"/>
      <c r="W4737" s="7"/>
      <c r="X4737" s="7"/>
      <c r="Y4737" s="9" t="s">
        <v>5242</v>
      </c>
    </row>
    <row r="4738" spans="19:25">
      <c r="S4738" s="7"/>
      <c r="T4738" s="7"/>
      <c r="U4738" s="7"/>
      <c r="V4738" s="7"/>
      <c r="W4738" s="7"/>
      <c r="X4738" s="7"/>
      <c r="Y4738" s="9" t="s">
        <v>5243</v>
      </c>
    </row>
    <row r="4739" spans="19:25">
      <c r="S4739" s="7"/>
      <c r="T4739" s="7"/>
      <c r="U4739" s="7"/>
      <c r="V4739" s="7"/>
      <c r="W4739" s="7"/>
      <c r="X4739" s="7"/>
      <c r="Y4739" s="9" t="s">
        <v>5244</v>
      </c>
    </row>
    <row r="4740" spans="19:25">
      <c r="S4740" s="7"/>
      <c r="T4740" s="7"/>
      <c r="U4740" s="7"/>
      <c r="V4740" s="7"/>
      <c r="W4740" s="7"/>
      <c r="X4740" s="7"/>
      <c r="Y4740" s="9" t="s">
        <v>5245</v>
      </c>
    </row>
    <row r="4741" spans="19:25">
      <c r="S4741" s="7"/>
      <c r="T4741" s="7"/>
      <c r="U4741" s="7"/>
      <c r="V4741" s="7"/>
      <c r="W4741" s="7"/>
      <c r="X4741" s="7"/>
      <c r="Y4741" s="9" t="s">
        <v>5246</v>
      </c>
    </row>
    <row r="4742" spans="19:25">
      <c r="S4742" s="7"/>
      <c r="T4742" s="7"/>
      <c r="U4742" s="7"/>
      <c r="V4742" s="7"/>
      <c r="W4742" s="7"/>
      <c r="X4742" s="7"/>
      <c r="Y4742" s="9" t="s">
        <v>5247</v>
      </c>
    </row>
    <row r="4743" spans="19:25">
      <c r="S4743" s="7"/>
      <c r="T4743" s="7"/>
      <c r="U4743" s="7"/>
      <c r="V4743" s="7"/>
      <c r="W4743" s="7"/>
      <c r="X4743" s="7"/>
      <c r="Y4743" s="9" t="s">
        <v>5248</v>
      </c>
    </row>
    <row r="4744" spans="19:25">
      <c r="S4744" s="7"/>
      <c r="T4744" s="7"/>
      <c r="U4744" s="7"/>
      <c r="V4744" s="7"/>
      <c r="W4744" s="7"/>
      <c r="X4744" s="7"/>
      <c r="Y4744" s="9" t="s">
        <v>5249</v>
      </c>
    </row>
    <row r="4745" spans="19:25">
      <c r="S4745" s="7"/>
      <c r="T4745" s="7"/>
      <c r="U4745" s="7"/>
      <c r="V4745" s="7"/>
      <c r="W4745" s="7"/>
      <c r="X4745" s="7"/>
      <c r="Y4745" s="9" t="s">
        <v>5250</v>
      </c>
    </row>
    <row r="4746" spans="19:25">
      <c r="S4746" s="7"/>
      <c r="T4746" s="7"/>
      <c r="U4746" s="7"/>
      <c r="V4746" s="7"/>
      <c r="W4746" s="7"/>
      <c r="X4746" s="7"/>
      <c r="Y4746" s="9" t="s">
        <v>5251</v>
      </c>
    </row>
    <row r="4747" spans="19:25">
      <c r="S4747" s="7"/>
      <c r="T4747" s="7"/>
      <c r="U4747" s="7"/>
      <c r="V4747" s="7"/>
      <c r="W4747" s="7"/>
      <c r="X4747" s="7"/>
      <c r="Y4747" s="9" t="s">
        <v>5252</v>
      </c>
    </row>
    <row r="4748" spans="19:25">
      <c r="S4748" s="7"/>
      <c r="T4748" s="7"/>
      <c r="U4748" s="7"/>
      <c r="V4748" s="7"/>
      <c r="W4748" s="7"/>
      <c r="X4748" s="7"/>
      <c r="Y4748" s="9" t="s">
        <v>5253</v>
      </c>
    </row>
    <row r="4749" spans="19:25">
      <c r="S4749" s="7"/>
      <c r="T4749" s="7"/>
      <c r="U4749" s="7"/>
      <c r="V4749" s="7"/>
      <c r="W4749" s="7"/>
      <c r="X4749" s="7"/>
      <c r="Y4749" s="9" t="s">
        <v>5254</v>
      </c>
    </row>
    <row r="4750" spans="19:25">
      <c r="S4750" s="7"/>
      <c r="T4750" s="7"/>
      <c r="U4750" s="7"/>
      <c r="V4750" s="7"/>
      <c r="W4750" s="7"/>
      <c r="X4750" s="7"/>
      <c r="Y4750" s="9" t="s">
        <v>5255</v>
      </c>
    </row>
    <row r="4751" spans="19:25">
      <c r="S4751" s="7"/>
      <c r="T4751" s="7"/>
      <c r="U4751" s="7"/>
      <c r="V4751" s="7"/>
      <c r="W4751" s="7"/>
      <c r="X4751" s="7"/>
      <c r="Y4751" s="9" t="s">
        <v>5256</v>
      </c>
    </row>
    <row r="4752" spans="19:25">
      <c r="S4752" s="7"/>
      <c r="T4752" s="7"/>
      <c r="U4752" s="7"/>
      <c r="V4752" s="7"/>
      <c r="W4752" s="7"/>
      <c r="X4752" s="7"/>
      <c r="Y4752" s="9" t="s">
        <v>5257</v>
      </c>
    </row>
    <row r="4753" spans="19:25">
      <c r="S4753" s="7"/>
      <c r="T4753" s="7"/>
      <c r="U4753" s="7"/>
      <c r="V4753" s="7"/>
      <c r="W4753" s="7"/>
      <c r="X4753" s="7"/>
      <c r="Y4753" s="9" t="s">
        <v>5258</v>
      </c>
    </row>
    <row r="4754" spans="19:25">
      <c r="S4754" s="7"/>
      <c r="T4754" s="7"/>
      <c r="U4754" s="7"/>
      <c r="V4754" s="7"/>
      <c r="W4754" s="7"/>
      <c r="X4754" s="7"/>
      <c r="Y4754" s="9" t="s">
        <v>5259</v>
      </c>
    </row>
    <row r="4755" spans="19:25">
      <c r="S4755" s="7"/>
      <c r="T4755" s="7"/>
      <c r="U4755" s="7"/>
      <c r="V4755" s="7"/>
      <c r="W4755" s="7"/>
      <c r="X4755" s="7"/>
      <c r="Y4755" s="9" t="s">
        <v>5260</v>
      </c>
    </row>
    <row r="4756" spans="19:25">
      <c r="S4756" s="7"/>
      <c r="T4756" s="7"/>
      <c r="U4756" s="7"/>
      <c r="V4756" s="7"/>
      <c r="W4756" s="7"/>
      <c r="X4756" s="7"/>
      <c r="Y4756" s="9" t="s">
        <v>5261</v>
      </c>
    </row>
    <row r="4757" spans="19:25">
      <c r="S4757" s="7"/>
      <c r="T4757" s="7"/>
      <c r="U4757" s="7"/>
      <c r="V4757" s="7"/>
      <c r="W4757" s="7"/>
      <c r="X4757" s="7"/>
      <c r="Y4757" s="9" t="s">
        <v>5262</v>
      </c>
    </row>
    <row r="4758" spans="19:25">
      <c r="S4758" s="7"/>
      <c r="T4758" s="7"/>
      <c r="U4758" s="7"/>
      <c r="V4758" s="7"/>
      <c r="W4758" s="7"/>
      <c r="X4758" s="7"/>
      <c r="Y4758" s="9" t="s">
        <v>5263</v>
      </c>
    </row>
    <row r="4759" spans="19:25">
      <c r="S4759" s="7"/>
      <c r="T4759" s="7"/>
      <c r="U4759" s="7"/>
      <c r="V4759" s="7"/>
      <c r="W4759" s="7"/>
      <c r="X4759" s="7"/>
      <c r="Y4759" s="9" t="s">
        <v>5264</v>
      </c>
    </row>
    <row r="4760" spans="19:25">
      <c r="S4760" s="7"/>
      <c r="T4760" s="7"/>
      <c r="U4760" s="7"/>
      <c r="V4760" s="7"/>
      <c r="W4760" s="7"/>
      <c r="X4760" s="7"/>
      <c r="Y4760" s="9" t="s">
        <v>5265</v>
      </c>
    </row>
    <row r="4761" spans="19:25">
      <c r="S4761" s="7"/>
      <c r="T4761" s="7"/>
      <c r="U4761" s="7"/>
      <c r="V4761" s="7"/>
      <c r="W4761" s="7"/>
      <c r="X4761" s="7"/>
      <c r="Y4761" s="9" t="s">
        <v>5266</v>
      </c>
    </row>
    <row r="4762" spans="19:25">
      <c r="S4762" s="7"/>
      <c r="T4762" s="7"/>
      <c r="U4762" s="7"/>
      <c r="V4762" s="7"/>
      <c r="W4762" s="7"/>
      <c r="X4762" s="7"/>
      <c r="Y4762" s="9" t="s">
        <v>5267</v>
      </c>
    </row>
    <row r="4763" spans="19:25">
      <c r="S4763" s="7"/>
      <c r="T4763" s="7"/>
      <c r="U4763" s="7"/>
      <c r="V4763" s="7"/>
      <c r="W4763" s="7"/>
      <c r="X4763" s="7"/>
      <c r="Y4763" s="9" t="s">
        <v>5268</v>
      </c>
    </row>
    <row r="4764" spans="19:25">
      <c r="S4764" s="7"/>
      <c r="T4764" s="7"/>
      <c r="U4764" s="7"/>
      <c r="V4764" s="7"/>
      <c r="W4764" s="7"/>
      <c r="X4764" s="7"/>
      <c r="Y4764" s="9" t="s">
        <v>5269</v>
      </c>
    </row>
    <row r="4765" spans="19:25">
      <c r="S4765" s="7"/>
      <c r="T4765" s="7"/>
      <c r="U4765" s="7"/>
      <c r="V4765" s="7"/>
      <c r="W4765" s="7"/>
      <c r="X4765" s="7"/>
      <c r="Y4765" s="9" t="s">
        <v>5270</v>
      </c>
    </row>
    <row r="4766" spans="19:25">
      <c r="S4766" s="7"/>
      <c r="T4766" s="7"/>
      <c r="U4766" s="7"/>
      <c r="V4766" s="7"/>
      <c r="W4766" s="7"/>
      <c r="X4766" s="7"/>
      <c r="Y4766" s="9" t="s">
        <v>5271</v>
      </c>
    </row>
    <row r="4767" spans="19:25">
      <c r="S4767" s="7"/>
      <c r="T4767" s="7"/>
      <c r="U4767" s="7"/>
      <c r="V4767" s="7"/>
      <c r="W4767" s="7"/>
      <c r="X4767" s="7"/>
      <c r="Y4767" s="9" t="s">
        <v>5272</v>
      </c>
    </row>
    <row r="4768" spans="19:25">
      <c r="S4768" s="7"/>
      <c r="T4768" s="7"/>
      <c r="U4768" s="7"/>
      <c r="V4768" s="7"/>
      <c r="W4768" s="7"/>
      <c r="X4768" s="7"/>
      <c r="Y4768" s="9" t="s">
        <v>5273</v>
      </c>
    </row>
    <row r="4769" spans="19:25">
      <c r="S4769" s="7"/>
      <c r="T4769" s="7"/>
      <c r="U4769" s="7"/>
      <c r="V4769" s="7"/>
      <c r="W4769" s="7"/>
      <c r="X4769" s="7"/>
      <c r="Y4769" s="9" t="s">
        <v>5274</v>
      </c>
    </row>
    <row r="4770" spans="19:25">
      <c r="S4770" s="7"/>
      <c r="T4770" s="7"/>
      <c r="U4770" s="7"/>
      <c r="V4770" s="7"/>
      <c r="W4770" s="7"/>
      <c r="X4770" s="7"/>
      <c r="Y4770" s="9" t="s">
        <v>5275</v>
      </c>
    </row>
    <row r="4771" spans="19:25">
      <c r="S4771" s="7"/>
      <c r="T4771" s="7"/>
      <c r="U4771" s="7"/>
      <c r="V4771" s="7"/>
      <c r="W4771" s="7"/>
      <c r="X4771" s="7"/>
      <c r="Y4771" s="9" t="s">
        <v>5276</v>
      </c>
    </row>
    <row r="4772" spans="19:25">
      <c r="S4772" s="7"/>
      <c r="T4772" s="7"/>
      <c r="U4772" s="7"/>
      <c r="V4772" s="7"/>
      <c r="W4772" s="7"/>
      <c r="X4772" s="7"/>
      <c r="Y4772" s="9" t="s">
        <v>5277</v>
      </c>
    </row>
    <row r="4773" spans="19:25">
      <c r="S4773" s="7"/>
      <c r="T4773" s="7"/>
      <c r="U4773" s="7"/>
      <c r="V4773" s="7"/>
      <c r="W4773" s="7"/>
      <c r="X4773" s="7"/>
      <c r="Y4773" s="9" t="s">
        <v>5278</v>
      </c>
    </row>
    <row r="4774" spans="19:25">
      <c r="S4774" s="7"/>
      <c r="T4774" s="7"/>
      <c r="U4774" s="7"/>
      <c r="V4774" s="7"/>
      <c r="W4774" s="7"/>
      <c r="X4774" s="7"/>
      <c r="Y4774" s="9" t="s">
        <v>5279</v>
      </c>
    </row>
    <row r="4775" spans="19:25">
      <c r="S4775" s="7"/>
      <c r="T4775" s="7"/>
      <c r="U4775" s="7"/>
      <c r="V4775" s="7"/>
      <c r="W4775" s="7"/>
      <c r="X4775" s="7"/>
      <c r="Y4775" s="9" t="s">
        <v>5280</v>
      </c>
    </row>
    <row r="4776" spans="19:25">
      <c r="S4776" s="7"/>
      <c r="T4776" s="7"/>
      <c r="U4776" s="7"/>
      <c r="V4776" s="7"/>
      <c r="W4776" s="7"/>
      <c r="X4776" s="7"/>
      <c r="Y4776" s="9" t="s">
        <v>5281</v>
      </c>
    </row>
    <row r="4777" spans="19:25">
      <c r="S4777" s="7"/>
      <c r="T4777" s="7"/>
      <c r="U4777" s="7"/>
      <c r="V4777" s="7"/>
      <c r="W4777" s="7"/>
      <c r="X4777" s="7"/>
      <c r="Y4777" s="9" t="s">
        <v>5282</v>
      </c>
    </row>
    <row r="4778" spans="19:25">
      <c r="S4778" s="7"/>
      <c r="T4778" s="7"/>
      <c r="U4778" s="7"/>
      <c r="V4778" s="7"/>
      <c r="W4778" s="7"/>
      <c r="X4778" s="7"/>
      <c r="Y4778" s="9" t="s">
        <v>5283</v>
      </c>
    </row>
    <row r="4779" spans="19:25">
      <c r="S4779" s="7"/>
      <c r="T4779" s="7"/>
      <c r="U4779" s="7"/>
      <c r="V4779" s="7"/>
      <c r="W4779" s="7"/>
      <c r="X4779" s="7"/>
      <c r="Y4779" s="9" t="s">
        <v>5284</v>
      </c>
    </row>
    <row r="4780" spans="19:25">
      <c r="S4780" s="7"/>
      <c r="T4780" s="7"/>
      <c r="U4780" s="7"/>
      <c r="V4780" s="7"/>
      <c r="W4780" s="7"/>
      <c r="X4780" s="7"/>
      <c r="Y4780" s="9" t="s">
        <v>5285</v>
      </c>
    </row>
    <row r="4781" spans="19:25">
      <c r="S4781" s="7"/>
      <c r="T4781" s="7"/>
      <c r="U4781" s="7"/>
      <c r="V4781" s="7"/>
      <c r="W4781" s="7"/>
      <c r="X4781" s="7"/>
      <c r="Y4781" s="9" t="s">
        <v>5286</v>
      </c>
    </row>
    <row r="4782" spans="19:25">
      <c r="S4782" s="7"/>
      <c r="T4782" s="7"/>
      <c r="U4782" s="7"/>
      <c r="V4782" s="7"/>
      <c r="W4782" s="7"/>
      <c r="X4782" s="7"/>
      <c r="Y4782" s="9" t="s">
        <v>5287</v>
      </c>
    </row>
    <row r="4783" spans="19:25">
      <c r="S4783" s="7"/>
      <c r="T4783" s="7"/>
      <c r="U4783" s="7"/>
      <c r="V4783" s="7"/>
      <c r="W4783" s="7"/>
      <c r="X4783" s="7"/>
      <c r="Y4783" s="9" t="s">
        <v>5288</v>
      </c>
    </row>
    <row r="4784" spans="19:25">
      <c r="S4784" s="7"/>
      <c r="T4784" s="7"/>
      <c r="U4784" s="7"/>
      <c r="V4784" s="7"/>
      <c r="W4784" s="7"/>
      <c r="X4784" s="7"/>
      <c r="Y4784" s="9" t="s">
        <v>5289</v>
      </c>
    </row>
    <row r="4785" spans="19:25">
      <c r="S4785" s="7"/>
      <c r="T4785" s="7"/>
      <c r="U4785" s="7"/>
      <c r="V4785" s="7"/>
      <c r="W4785" s="7"/>
      <c r="X4785" s="7"/>
      <c r="Y4785" s="9" t="s">
        <v>5290</v>
      </c>
    </row>
    <row r="4786" spans="19:25">
      <c r="S4786" s="7"/>
      <c r="T4786" s="7"/>
      <c r="U4786" s="7"/>
      <c r="V4786" s="7"/>
      <c r="W4786" s="7"/>
      <c r="X4786" s="7"/>
      <c r="Y4786" s="9" t="s">
        <v>5291</v>
      </c>
    </row>
    <row r="4787" spans="19:25">
      <c r="S4787" s="7"/>
      <c r="T4787" s="7"/>
      <c r="U4787" s="7"/>
      <c r="V4787" s="7"/>
      <c r="W4787" s="7"/>
      <c r="X4787" s="7"/>
      <c r="Y4787" s="9" t="s">
        <v>5292</v>
      </c>
    </row>
    <row r="4788" spans="19:25">
      <c r="S4788" s="7"/>
      <c r="T4788" s="7"/>
      <c r="U4788" s="7"/>
      <c r="V4788" s="7"/>
      <c r="W4788" s="7"/>
      <c r="X4788" s="7"/>
      <c r="Y4788" s="9" t="s">
        <v>5293</v>
      </c>
    </row>
    <row r="4789" spans="19:25">
      <c r="S4789" s="7"/>
      <c r="T4789" s="7"/>
      <c r="U4789" s="7"/>
      <c r="V4789" s="7"/>
      <c r="W4789" s="7"/>
      <c r="X4789" s="7"/>
      <c r="Y4789" s="9" t="s">
        <v>5294</v>
      </c>
    </row>
    <row r="4790" spans="19:25">
      <c r="S4790" s="7"/>
      <c r="T4790" s="7"/>
      <c r="U4790" s="7"/>
      <c r="V4790" s="7"/>
      <c r="W4790" s="7"/>
      <c r="X4790" s="7"/>
      <c r="Y4790" s="9" t="s">
        <v>5295</v>
      </c>
    </row>
    <row r="4791" spans="19:25">
      <c r="S4791" s="7"/>
      <c r="T4791" s="7"/>
      <c r="U4791" s="7"/>
      <c r="V4791" s="7"/>
      <c r="W4791" s="7"/>
      <c r="X4791" s="7"/>
      <c r="Y4791" s="9" t="s">
        <v>5296</v>
      </c>
    </row>
    <row r="4792" spans="19:25">
      <c r="S4792" s="7"/>
      <c r="T4792" s="7"/>
      <c r="U4792" s="7"/>
      <c r="V4792" s="7"/>
      <c r="W4792" s="7"/>
      <c r="X4792" s="7"/>
      <c r="Y4792" s="9" t="s">
        <v>5297</v>
      </c>
    </row>
    <row r="4793" spans="19:25">
      <c r="S4793" s="7"/>
      <c r="T4793" s="7"/>
      <c r="U4793" s="7"/>
      <c r="V4793" s="7"/>
      <c r="W4793" s="7"/>
      <c r="X4793" s="7"/>
      <c r="Y4793" s="9" t="s">
        <v>5298</v>
      </c>
    </row>
    <row r="4794" spans="19:25">
      <c r="S4794" s="7"/>
      <c r="T4794" s="7"/>
      <c r="U4794" s="7"/>
      <c r="V4794" s="7"/>
      <c r="W4794" s="7"/>
      <c r="X4794" s="7"/>
      <c r="Y4794" s="9" t="s">
        <v>5299</v>
      </c>
    </row>
    <row r="4795" spans="19:25">
      <c r="S4795" s="7"/>
      <c r="T4795" s="7"/>
      <c r="U4795" s="7"/>
      <c r="V4795" s="7"/>
      <c r="W4795" s="7"/>
      <c r="X4795" s="7"/>
      <c r="Y4795" s="9" t="s">
        <v>5300</v>
      </c>
    </row>
    <row r="4796" spans="19:25">
      <c r="S4796" s="7"/>
      <c r="T4796" s="7"/>
      <c r="U4796" s="7"/>
      <c r="V4796" s="7"/>
      <c r="W4796" s="7"/>
      <c r="X4796" s="7"/>
      <c r="Y4796" s="9" t="s">
        <v>5301</v>
      </c>
    </row>
    <row r="4797" spans="19:25">
      <c r="S4797" s="7"/>
      <c r="T4797" s="7"/>
      <c r="U4797" s="7"/>
      <c r="V4797" s="7"/>
      <c r="W4797" s="7"/>
      <c r="X4797" s="7"/>
      <c r="Y4797" s="9" t="s">
        <v>5302</v>
      </c>
    </row>
    <row r="4798" spans="19:25">
      <c r="S4798" s="7"/>
      <c r="T4798" s="7"/>
      <c r="U4798" s="7"/>
      <c r="V4798" s="7"/>
      <c r="W4798" s="7"/>
      <c r="X4798" s="7"/>
      <c r="Y4798" s="9" t="s">
        <v>5303</v>
      </c>
    </row>
    <row r="4799" spans="19:25">
      <c r="S4799" s="7"/>
      <c r="T4799" s="7"/>
      <c r="U4799" s="7"/>
      <c r="V4799" s="7"/>
      <c r="W4799" s="7"/>
      <c r="X4799" s="7"/>
      <c r="Y4799" s="9" t="s">
        <v>5304</v>
      </c>
    </row>
    <row r="4800" spans="19:25">
      <c r="S4800" s="7"/>
      <c r="T4800" s="7"/>
      <c r="U4800" s="7"/>
      <c r="V4800" s="7"/>
      <c r="W4800" s="7"/>
      <c r="X4800" s="7"/>
      <c r="Y4800" s="9" t="s">
        <v>5305</v>
      </c>
    </row>
    <row r="4801" spans="19:25">
      <c r="S4801" s="7"/>
      <c r="T4801" s="7"/>
      <c r="U4801" s="7"/>
      <c r="V4801" s="7"/>
      <c r="W4801" s="7"/>
      <c r="X4801" s="7"/>
      <c r="Y4801" s="9" t="s">
        <v>5306</v>
      </c>
    </row>
    <row r="4802" spans="19:25">
      <c r="S4802" s="7"/>
      <c r="T4802" s="7"/>
      <c r="U4802" s="7"/>
      <c r="V4802" s="7"/>
      <c r="W4802" s="7"/>
      <c r="X4802" s="7"/>
      <c r="Y4802" s="9" t="s">
        <v>5307</v>
      </c>
    </row>
    <row r="4803" spans="19:25">
      <c r="S4803" s="7"/>
      <c r="T4803" s="7"/>
      <c r="U4803" s="7"/>
      <c r="V4803" s="7"/>
      <c r="W4803" s="7"/>
      <c r="X4803" s="7"/>
      <c r="Y4803" s="9" t="s">
        <v>5308</v>
      </c>
    </row>
    <row r="4804" spans="19:25">
      <c r="S4804" s="7"/>
      <c r="T4804" s="7"/>
      <c r="U4804" s="7"/>
      <c r="V4804" s="7"/>
      <c r="W4804" s="7"/>
      <c r="X4804" s="7"/>
      <c r="Y4804" s="9" t="s">
        <v>5309</v>
      </c>
    </row>
    <row r="4805" spans="19:25">
      <c r="S4805" s="7"/>
      <c r="T4805" s="7"/>
      <c r="U4805" s="7"/>
      <c r="V4805" s="7"/>
      <c r="W4805" s="7"/>
      <c r="X4805" s="7"/>
      <c r="Y4805" s="9" t="s">
        <v>5310</v>
      </c>
    </row>
    <row r="4806" spans="19:25">
      <c r="S4806" s="7"/>
      <c r="T4806" s="7"/>
      <c r="U4806" s="7"/>
      <c r="V4806" s="7"/>
      <c r="W4806" s="7"/>
      <c r="X4806" s="7"/>
      <c r="Y4806" s="9" t="s">
        <v>5311</v>
      </c>
    </row>
    <row r="4807" spans="19:25">
      <c r="S4807" s="7"/>
      <c r="T4807" s="7"/>
      <c r="U4807" s="7"/>
      <c r="V4807" s="7"/>
      <c r="W4807" s="7"/>
      <c r="X4807" s="7"/>
      <c r="Y4807" s="9" t="s">
        <v>5312</v>
      </c>
    </row>
    <row r="4808" spans="19:25">
      <c r="S4808" s="7"/>
      <c r="T4808" s="7"/>
      <c r="U4808" s="7"/>
      <c r="V4808" s="7"/>
      <c r="W4808" s="7"/>
      <c r="X4808" s="7"/>
      <c r="Y4808" s="9" t="s">
        <v>5313</v>
      </c>
    </row>
    <row r="4809" spans="19:25">
      <c r="S4809" s="7"/>
      <c r="T4809" s="7"/>
      <c r="U4809" s="7"/>
      <c r="V4809" s="7"/>
      <c r="W4809" s="7"/>
      <c r="X4809" s="7"/>
      <c r="Y4809" s="9" t="s">
        <v>5314</v>
      </c>
    </row>
    <row r="4810" spans="19:25">
      <c r="S4810" s="7"/>
      <c r="T4810" s="7"/>
      <c r="U4810" s="7"/>
      <c r="V4810" s="7"/>
      <c r="W4810" s="7"/>
      <c r="X4810" s="7"/>
      <c r="Y4810" s="9" t="s">
        <v>5315</v>
      </c>
    </row>
    <row r="4811" spans="19:25">
      <c r="S4811" s="7"/>
      <c r="T4811" s="7"/>
      <c r="U4811" s="7"/>
      <c r="V4811" s="7"/>
      <c r="W4811" s="7"/>
      <c r="X4811" s="7"/>
      <c r="Y4811" s="9" t="s">
        <v>5316</v>
      </c>
    </row>
    <row r="4812" spans="19:25">
      <c r="S4812" s="7"/>
      <c r="T4812" s="7"/>
      <c r="U4812" s="7"/>
      <c r="V4812" s="7"/>
      <c r="W4812" s="7"/>
      <c r="X4812" s="7"/>
      <c r="Y4812" s="9" t="s">
        <v>5317</v>
      </c>
    </row>
    <row r="4813" spans="19:25">
      <c r="S4813" s="7"/>
      <c r="T4813" s="7"/>
      <c r="U4813" s="7"/>
      <c r="V4813" s="7"/>
      <c r="W4813" s="7"/>
      <c r="X4813" s="7"/>
      <c r="Y4813" s="9" t="s">
        <v>5318</v>
      </c>
    </row>
    <row r="4814" spans="19:25">
      <c r="S4814" s="7"/>
      <c r="T4814" s="7"/>
      <c r="U4814" s="7"/>
      <c r="V4814" s="7"/>
      <c r="W4814" s="7"/>
      <c r="X4814" s="7"/>
      <c r="Y4814" s="9" t="s">
        <v>5319</v>
      </c>
    </row>
    <row r="4815" spans="19:25">
      <c r="S4815" s="7"/>
      <c r="T4815" s="7"/>
      <c r="U4815" s="7"/>
      <c r="V4815" s="7"/>
      <c r="W4815" s="7"/>
      <c r="X4815" s="7"/>
      <c r="Y4815" s="9" t="s">
        <v>5320</v>
      </c>
    </row>
    <row r="4816" spans="19:25">
      <c r="S4816" s="7"/>
      <c r="T4816" s="7"/>
      <c r="U4816" s="7"/>
      <c r="V4816" s="7"/>
      <c r="W4816" s="7"/>
      <c r="X4816" s="7"/>
      <c r="Y4816" s="9" t="s">
        <v>5321</v>
      </c>
    </row>
    <row r="4817" spans="19:25">
      <c r="S4817" s="7"/>
      <c r="T4817" s="7"/>
      <c r="U4817" s="7"/>
      <c r="V4817" s="7"/>
      <c r="W4817" s="7"/>
      <c r="X4817" s="7"/>
      <c r="Y4817" s="9" t="s">
        <v>5322</v>
      </c>
    </row>
    <row r="4818" spans="19:25">
      <c r="S4818" s="7"/>
      <c r="T4818" s="7"/>
      <c r="U4818" s="7"/>
      <c r="V4818" s="7"/>
      <c r="W4818" s="7"/>
      <c r="X4818" s="7"/>
      <c r="Y4818" s="9" t="s">
        <v>5323</v>
      </c>
    </row>
    <row r="4819" spans="19:25">
      <c r="S4819" s="7"/>
      <c r="T4819" s="7"/>
      <c r="U4819" s="7"/>
      <c r="V4819" s="7"/>
      <c r="W4819" s="7"/>
      <c r="X4819" s="7"/>
      <c r="Y4819" s="9" t="s">
        <v>5324</v>
      </c>
    </row>
    <row r="4820" spans="19:25">
      <c r="S4820" s="7"/>
      <c r="T4820" s="7"/>
      <c r="U4820" s="7"/>
      <c r="V4820" s="7"/>
      <c r="W4820" s="7"/>
      <c r="X4820" s="7"/>
      <c r="Y4820" s="9" t="s">
        <v>5325</v>
      </c>
    </row>
    <row r="4821" spans="19:25">
      <c r="S4821" s="7"/>
      <c r="T4821" s="7"/>
      <c r="U4821" s="7"/>
      <c r="V4821" s="7"/>
      <c r="W4821" s="7"/>
      <c r="X4821" s="7"/>
      <c r="Y4821" s="9" t="s">
        <v>5326</v>
      </c>
    </row>
    <row r="4822" spans="19:25">
      <c r="S4822" s="7"/>
      <c r="T4822" s="7"/>
      <c r="U4822" s="7"/>
      <c r="V4822" s="7"/>
      <c r="W4822" s="7"/>
      <c r="X4822" s="7"/>
      <c r="Y4822" s="9" t="s">
        <v>5327</v>
      </c>
    </row>
    <row r="4823" spans="19:25">
      <c r="S4823" s="7"/>
      <c r="T4823" s="7"/>
      <c r="U4823" s="7"/>
      <c r="V4823" s="7"/>
      <c r="W4823" s="7"/>
      <c r="X4823" s="7"/>
      <c r="Y4823" s="9" t="s">
        <v>5328</v>
      </c>
    </row>
    <row r="4824" spans="19:25">
      <c r="S4824" s="7"/>
      <c r="T4824" s="7"/>
      <c r="U4824" s="7"/>
      <c r="V4824" s="7"/>
      <c r="W4824" s="7"/>
      <c r="X4824" s="7"/>
      <c r="Y4824" s="9" t="s">
        <v>5329</v>
      </c>
    </row>
    <row r="4825" spans="19:25">
      <c r="S4825" s="7"/>
      <c r="T4825" s="7"/>
      <c r="U4825" s="7"/>
      <c r="V4825" s="7"/>
      <c r="W4825" s="7"/>
      <c r="X4825" s="7"/>
      <c r="Y4825" s="9" t="s">
        <v>5330</v>
      </c>
    </row>
    <row r="4826" spans="19:25">
      <c r="S4826" s="7"/>
      <c r="T4826" s="7"/>
      <c r="U4826" s="7"/>
      <c r="V4826" s="7"/>
      <c r="W4826" s="7"/>
      <c r="X4826" s="7"/>
      <c r="Y4826" s="9" t="s">
        <v>5331</v>
      </c>
    </row>
    <row r="4827" spans="19:25">
      <c r="S4827" s="7"/>
      <c r="T4827" s="7"/>
      <c r="U4827" s="7"/>
      <c r="V4827" s="7"/>
      <c r="W4827" s="7"/>
      <c r="X4827" s="7"/>
      <c r="Y4827" s="9" t="s">
        <v>5332</v>
      </c>
    </row>
    <row r="4828" spans="19:25">
      <c r="S4828" s="7"/>
      <c r="T4828" s="7"/>
      <c r="U4828" s="7"/>
      <c r="V4828" s="7"/>
      <c r="W4828" s="7"/>
      <c r="X4828" s="7"/>
      <c r="Y4828" s="9" t="s">
        <v>5333</v>
      </c>
    </row>
    <row r="4829" spans="19:25">
      <c r="S4829" s="7"/>
      <c r="T4829" s="7"/>
      <c r="U4829" s="7"/>
      <c r="V4829" s="7"/>
      <c r="W4829" s="7"/>
      <c r="X4829" s="7"/>
      <c r="Y4829" s="9" t="s">
        <v>5334</v>
      </c>
    </row>
    <row r="4830" spans="19:25">
      <c r="S4830" s="7"/>
      <c r="T4830" s="7"/>
      <c r="U4830" s="7"/>
      <c r="V4830" s="7"/>
      <c r="W4830" s="7"/>
      <c r="X4830" s="7"/>
      <c r="Y4830" s="9" t="s">
        <v>5335</v>
      </c>
    </row>
    <row r="4831" spans="19:25">
      <c r="S4831" s="7"/>
      <c r="T4831" s="7"/>
      <c r="U4831" s="7"/>
      <c r="V4831" s="7"/>
      <c r="W4831" s="7"/>
      <c r="X4831" s="7"/>
      <c r="Y4831" s="9" t="s">
        <v>5336</v>
      </c>
    </row>
    <row r="4832" spans="19:25">
      <c r="S4832" s="7"/>
      <c r="T4832" s="7"/>
      <c r="U4832" s="7"/>
      <c r="V4832" s="7"/>
      <c r="W4832" s="7"/>
      <c r="X4832" s="7"/>
      <c r="Y4832" s="9" t="s">
        <v>5337</v>
      </c>
    </row>
    <row r="4833" spans="19:25">
      <c r="S4833" s="7"/>
      <c r="T4833" s="7"/>
      <c r="U4833" s="7"/>
      <c r="V4833" s="7"/>
      <c r="W4833" s="7"/>
      <c r="X4833" s="7"/>
      <c r="Y4833" s="9" t="s">
        <v>5338</v>
      </c>
    </row>
    <row r="4834" spans="19:25">
      <c r="S4834" s="7"/>
      <c r="T4834" s="7"/>
      <c r="U4834" s="7"/>
      <c r="V4834" s="7"/>
      <c r="W4834" s="7"/>
      <c r="X4834" s="7"/>
      <c r="Y4834" s="9" t="s">
        <v>5339</v>
      </c>
    </row>
    <row r="4835" spans="19:25">
      <c r="S4835" s="7"/>
      <c r="T4835" s="7"/>
      <c r="U4835" s="7"/>
      <c r="V4835" s="7"/>
      <c r="W4835" s="7"/>
      <c r="X4835" s="7"/>
      <c r="Y4835" s="9" t="s">
        <v>5340</v>
      </c>
    </row>
    <row r="4836" spans="19:25">
      <c r="S4836" s="7"/>
      <c r="T4836" s="7"/>
      <c r="U4836" s="7"/>
      <c r="V4836" s="7"/>
      <c r="W4836" s="7"/>
      <c r="X4836" s="7"/>
      <c r="Y4836" s="9" t="s">
        <v>5341</v>
      </c>
    </row>
    <row r="4837" spans="19:25">
      <c r="S4837" s="7"/>
      <c r="T4837" s="7"/>
      <c r="U4837" s="7"/>
      <c r="V4837" s="7"/>
      <c r="W4837" s="7"/>
      <c r="X4837" s="7"/>
      <c r="Y4837" s="9" t="s">
        <v>5342</v>
      </c>
    </row>
    <row r="4838" spans="19:25">
      <c r="S4838" s="7"/>
      <c r="T4838" s="7"/>
      <c r="U4838" s="7"/>
      <c r="V4838" s="7"/>
      <c r="W4838" s="7"/>
      <c r="X4838" s="7"/>
      <c r="Y4838" s="9" t="s">
        <v>5343</v>
      </c>
    </row>
    <row r="4839" spans="19:25">
      <c r="S4839" s="7"/>
      <c r="T4839" s="7"/>
      <c r="U4839" s="7"/>
      <c r="V4839" s="7"/>
      <c r="W4839" s="7"/>
      <c r="X4839" s="7"/>
      <c r="Y4839" s="9" t="s">
        <v>5344</v>
      </c>
    </row>
    <row r="4840" spans="19:25">
      <c r="S4840" s="7"/>
      <c r="T4840" s="7"/>
      <c r="U4840" s="7"/>
      <c r="V4840" s="7"/>
      <c r="W4840" s="7"/>
      <c r="X4840" s="7"/>
      <c r="Y4840" s="9" t="s">
        <v>5345</v>
      </c>
    </row>
    <row r="4841" spans="19:25">
      <c r="S4841" s="7"/>
      <c r="T4841" s="7"/>
      <c r="U4841" s="7"/>
      <c r="V4841" s="7"/>
      <c r="W4841" s="7"/>
      <c r="X4841" s="7"/>
      <c r="Y4841" s="9" t="s">
        <v>5346</v>
      </c>
    </row>
    <row r="4842" spans="19:25">
      <c r="S4842" s="7"/>
      <c r="T4842" s="7"/>
      <c r="U4842" s="7"/>
      <c r="V4842" s="7"/>
      <c r="W4842" s="7"/>
      <c r="X4842" s="7"/>
      <c r="Y4842" s="9" t="s">
        <v>5347</v>
      </c>
    </row>
    <row r="4843" spans="19:25">
      <c r="S4843" s="7"/>
      <c r="T4843" s="7"/>
      <c r="U4843" s="7"/>
      <c r="V4843" s="7"/>
      <c r="W4843" s="7"/>
      <c r="X4843" s="7"/>
      <c r="Y4843" s="9" t="s">
        <v>5348</v>
      </c>
    </row>
    <row r="4844" spans="19:25">
      <c r="S4844" s="7"/>
      <c r="T4844" s="7"/>
      <c r="U4844" s="7"/>
      <c r="V4844" s="7"/>
      <c r="W4844" s="7"/>
      <c r="X4844" s="7"/>
      <c r="Y4844" s="9" t="s">
        <v>5349</v>
      </c>
    </row>
    <row r="4845" spans="19:25">
      <c r="S4845" s="7"/>
      <c r="T4845" s="7"/>
      <c r="U4845" s="7"/>
      <c r="V4845" s="7"/>
      <c r="W4845" s="7"/>
      <c r="X4845" s="7"/>
      <c r="Y4845" s="9" t="s">
        <v>5350</v>
      </c>
    </row>
    <row r="4846" spans="19:25">
      <c r="S4846" s="7"/>
      <c r="T4846" s="7"/>
      <c r="U4846" s="7"/>
      <c r="V4846" s="7"/>
      <c r="W4846" s="7"/>
      <c r="X4846" s="7"/>
      <c r="Y4846" s="9" t="s">
        <v>5351</v>
      </c>
    </row>
    <row r="4847" spans="19:25">
      <c r="S4847" s="7"/>
      <c r="T4847" s="7"/>
      <c r="U4847" s="7"/>
      <c r="V4847" s="7"/>
      <c r="W4847" s="7"/>
      <c r="X4847" s="7"/>
      <c r="Y4847" s="9" t="s">
        <v>5352</v>
      </c>
    </row>
    <row r="4848" spans="19:25">
      <c r="S4848" s="7"/>
      <c r="T4848" s="7"/>
      <c r="U4848" s="7"/>
      <c r="V4848" s="7"/>
      <c r="W4848" s="7"/>
      <c r="X4848" s="7"/>
      <c r="Y4848" s="9" t="s">
        <v>5353</v>
      </c>
    </row>
    <row r="4849" spans="19:25">
      <c r="S4849" s="7"/>
      <c r="T4849" s="7"/>
      <c r="U4849" s="7"/>
      <c r="V4849" s="7"/>
      <c r="W4849" s="7"/>
      <c r="X4849" s="7"/>
      <c r="Y4849" s="9" t="s">
        <v>5354</v>
      </c>
    </row>
    <row r="4850" spans="19:25">
      <c r="S4850" s="7"/>
      <c r="T4850" s="7"/>
      <c r="U4850" s="7"/>
      <c r="V4850" s="7"/>
      <c r="W4850" s="7"/>
      <c r="X4850" s="7"/>
      <c r="Y4850" s="9" t="s">
        <v>5355</v>
      </c>
    </row>
    <row r="4851" spans="19:25">
      <c r="S4851" s="7"/>
      <c r="T4851" s="7"/>
      <c r="U4851" s="7"/>
      <c r="V4851" s="7"/>
      <c r="W4851" s="7"/>
      <c r="X4851" s="7"/>
      <c r="Y4851" s="9" t="s">
        <v>5356</v>
      </c>
    </row>
    <row r="4852" spans="19:25">
      <c r="S4852" s="7"/>
      <c r="T4852" s="7"/>
      <c r="U4852" s="7"/>
      <c r="V4852" s="7"/>
      <c r="W4852" s="7"/>
      <c r="X4852" s="7"/>
      <c r="Y4852" s="9" t="s">
        <v>5357</v>
      </c>
    </row>
    <row r="4853" spans="19:25">
      <c r="S4853" s="7"/>
      <c r="T4853" s="7"/>
      <c r="U4853" s="7"/>
      <c r="V4853" s="7"/>
      <c r="W4853" s="7"/>
      <c r="X4853" s="7"/>
      <c r="Y4853" s="9" t="s">
        <v>5358</v>
      </c>
    </row>
    <row r="4854" spans="19:25">
      <c r="S4854" s="7"/>
      <c r="T4854" s="7"/>
      <c r="U4854" s="7"/>
      <c r="V4854" s="7"/>
      <c r="W4854" s="7"/>
      <c r="X4854" s="7"/>
      <c r="Y4854" s="9" t="s">
        <v>5359</v>
      </c>
    </row>
    <row r="4855" spans="19:25">
      <c r="S4855" s="7"/>
      <c r="T4855" s="7"/>
      <c r="U4855" s="7"/>
      <c r="V4855" s="7"/>
      <c r="W4855" s="7"/>
      <c r="X4855" s="7"/>
      <c r="Y4855" s="9" t="s">
        <v>5360</v>
      </c>
    </row>
    <row r="4856" spans="19:25">
      <c r="S4856" s="7"/>
      <c r="T4856" s="7"/>
      <c r="U4856" s="7"/>
      <c r="V4856" s="7"/>
      <c r="W4856" s="7"/>
      <c r="X4856" s="7"/>
      <c r="Y4856" s="9" t="s">
        <v>5361</v>
      </c>
    </row>
    <row r="4857" spans="19:25">
      <c r="S4857" s="7"/>
      <c r="T4857" s="7"/>
      <c r="U4857" s="7"/>
      <c r="V4857" s="7"/>
      <c r="W4857" s="7"/>
      <c r="X4857" s="7"/>
      <c r="Y4857" s="9" t="s">
        <v>5362</v>
      </c>
    </row>
    <row r="4858" spans="19:25">
      <c r="S4858" s="7"/>
      <c r="T4858" s="7"/>
      <c r="U4858" s="7"/>
      <c r="V4858" s="7"/>
      <c r="W4858" s="7"/>
      <c r="X4858" s="7"/>
      <c r="Y4858" s="9" t="s">
        <v>5363</v>
      </c>
    </row>
    <row r="4859" spans="19:25">
      <c r="S4859" s="7"/>
      <c r="T4859" s="7"/>
      <c r="U4859" s="7"/>
      <c r="V4859" s="7"/>
      <c r="W4859" s="7"/>
      <c r="X4859" s="7"/>
      <c r="Y4859" s="9" t="s">
        <v>5364</v>
      </c>
    </row>
    <row r="4860" spans="19:25">
      <c r="S4860" s="7"/>
      <c r="T4860" s="7"/>
      <c r="U4860" s="7"/>
      <c r="V4860" s="7"/>
      <c r="W4860" s="7"/>
      <c r="X4860" s="7"/>
      <c r="Y4860" s="9" t="s">
        <v>5365</v>
      </c>
    </row>
    <row r="4861" spans="19:25">
      <c r="S4861" s="7"/>
      <c r="T4861" s="7"/>
      <c r="U4861" s="7"/>
      <c r="V4861" s="7"/>
      <c r="W4861" s="7"/>
      <c r="X4861" s="7"/>
      <c r="Y4861" s="9" t="s">
        <v>5366</v>
      </c>
    </row>
    <row r="4862" spans="19:25">
      <c r="S4862" s="7"/>
      <c r="T4862" s="7"/>
      <c r="U4862" s="7"/>
      <c r="V4862" s="7"/>
      <c r="W4862" s="7"/>
      <c r="X4862" s="7"/>
      <c r="Y4862" s="9" t="s">
        <v>5367</v>
      </c>
    </row>
    <row r="4863" spans="19:25">
      <c r="S4863" s="7"/>
      <c r="T4863" s="7"/>
      <c r="U4863" s="7"/>
      <c r="V4863" s="7"/>
      <c r="W4863" s="7"/>
      <c r="X4863" s="7"/>
      <c r="Y4863" s="9" t="s">
        <v>5368</v>
      </c>
    </row>
    <row r="4864" spans="19:25">
      <c r="S4864" s="7"/>
      <c r="T4864" s="7"/>
      <c r="U4864" s="7"/>
      <c r="V4864" s="7"/>
      <c r="W4864" s="7"/>
      <c r="X4864" s="7"/>
      <c r="Y4864" s="9" t="s">
        <v>5369</v>
      </c>
    </row>
    <row r="4865" spans="19:25">
      <c r="S4865" s="7"/>
      <c r="T4865" s="7"/>
      <c r="U4865" s="7"/>
      <c r="V4865" s="7"/>
      <c r="W4865" s="7"/>
      <c r="X4865" s="7"/>
      <c r="Y4865" s="9" t="s">
        <v>5370</v>
      </c>
    </row>
    <row r="4866" spans="19:25">
      <c r="S4866" s="7"/>
      <c r="T4866" s="7"/>
      <c r="U4866" s="7"/>
      <c r="V4866" s="7"/>
      <c r="W4866" s="7"/>
      <c r="X4866" s="7"/>
      <c r="Y4866" s="9" t="s">
        <v>5371</v>
      </c>
    </row>
    <row r="4867" spans="19:25">
      <c r="S4867" s="7"/>
      <c r="T4867" s="7"/>
      <c r="U4867" s="7"/>
      <c r="V4867" s="7"/>
      <c r="W4867" s="7"/>
      <c r="X4867" s="7"/>
      <c r="Y4867" s="9" t="s">
        <v>5372</v>
      </c>
    </row>
    <row r="4868" spans="19:25">
      <c r="S4868" s="7"/>
      <c r="T4868" s="7"/>
      <c r="U4868" s="7"/>
      <c r="V4868" s="7"/>
      <c r="W4868" s="7"/>
      <c r="X4868" s="7"/>
      <c r="Y4868" s="9" t="s">
        <v>5373</v>
      </c>
    </row>
    <row r="4869" spans="19:25">
      <c r="S4869" s="7"/>
      <c r="T4869" s="7"/>
      <c r="U4869" s="7"/>
      <c r="V4869" s="7"/>
      <c r="W4869" s="7"/>
      <c r="X4869" s="7"/>
      <c r="Y4869" s="9" t="s">
        <v>5374</v>
      </c>
    </row>
    <row r="4870" spans="19:25">
      <c r="S4870" s="7"/>
      <c r="T4870" s="7"/>
      <c r="U4870" s="7"/>
      <c r="V4870" s="7"/>
      <c r="W4870" s="7"/>
      <c r="X4870" s="7"/>
      <c r="Y4870" s="9" t="s">
        <v>5375</v>
      </c>
    </row>
    <row r="4871" spans="19:25">
      <c r="S4871" s="7"/>
      <c r="T4871" s="7"/>
      <c r="U4871" s="7"/>
      <c r="V4871" s="7"/>
      <c r="W4871" s="7"/>
      <c r="X4871" s="7"/>
      <c r="Y4871" s="9" t="s">
        <v>5376</v>
      </c>
    </row>
    <row r="4872" spans="19:25">
      <c r="S4872" s="7"/>
      <c r="T4872" s="7"/>
      <c r="U4872" s="7"/>
      <c r="V4872" s="7"/>
      <c r="W4872" s="7"/>
      <c r="X4872" s="7"/>
      <c r="Y4872" s="9" t="s">
        <v>5377</v>
      </c>
    </row>
    <row r="4873" spans="19:25">
      <c r="S4873" s="7"/>
      <c r="T4873" s="7"/>
      <c r="U4873" s="7"/>
      <c r="V4873" s="7"/>
      <c r="W4873" s="7"/>
      <c r="X4873" s="7"/>
      <c r="Y4873" s="9" t="s">
        <v>5378</v>
      </c>
    </row>
    <row r="4874" spans="19:25">
      <c r="S4874" s="7"/>
      <c r="T4874" s="7"/>
      <c r="U4874" s="7"/>
      <c r="V4874" s="7"/>
      <c r="W4874" s="7"/>
      <c r="X4874" s="7"/>
      <c r="Y4874" s="9" t="s">
        <v>5379</v>
      </c>
    </row>
    <row r="4875" spans="19:25">
      <c r="S4875" s="7"/>
      <c r="T4875" s="7"/>
      <c r="U4875" s="7"/>
      <c r="V4875" s="7"/>
      <c r="W4875" s="7"/>
      <c r="X4875" s="7"/>
      <c r="Y4875" s="9" t="s">
        <v>5380</v>
      </c>
    </row>
    <row r="4876" spans="19:25">
      <c r="S4876" s="7"/>
      <c r="T4876" s="7"/>
      <c r="U4876" s="7"/>
      <c r="V4876" s="7"/>
      <c r="W4876" s="7"/>
      <c r="X4876" s="7"/>
      <c r="Y4876" s="9" t="s">
        <v>5381</v>
      </c>
    </row>
    <row r="4877" spans="19:25">
      <c r="S4877" s="7"/>
      <c r="T4877" s="7"/>
      <c r="U4877" s="7"/>
      <c r="V4877" s="7"/>
      <c r="W4877" s="7"/>
      <c r="X4877" s="7"/>
      <c r="Y4877" s="9" t="s">
        <v>5382</v>
      </c>
    </row>
    <row r="4878" spans="19:25">
      <c r="S4878" s="7"/>
      <c r="T4878" s="7"/>
      <c r="U4878" s="7"/>
      <c r="V4878" s="7"/>
      <c r="W4878" s="7"/>
      <c r="X4878" s="7"/>
      <c r="Y4878" s="9" t="s">
        <v>5383</v>
      </c>
    </row>
    <row r="4879" spans="19:25">
      <c r="S4879" s="7"/>
      <c r="T4879" s="7"/>
      <c r="U4879" s="7"/>
      <c r="V4879" s="7"/>
      <c r="W4879" s="7"/>
      <c r="X4879" s="7"/>
      <c r="Y4879" s="9" t="s">
        <v>5384</v>
      </c>
    </row>
    <row r="4880" spans="19:25">
      <c r="S4880" s="7"/>
      <c r="T4880" s="7"/>
      <c r="U4880" s="7"/>
      <c r="V4880" s="7"/>
      <c r="W4880" s="7"/>
      <c r="X4880" s="7"/>
      <c r="Y4880" s="9" t="s">
        <v>5385</v>
      </c>
    </row>
    <row r="4881" spans="19:25">
      <c r="S4881" s="7"/>
      <c r="T4881" s="7"/>
      <c r="U4881" s="7"/>
      <c r="V4881" s="7"/>
      <c r="W4881" s="7"/>
      <c r="X4881" s="7"/>
      <c r="Y4881" s="9" t="s">
        <v>5386</v>
      </c>
    </row>
    <row r="4882" spans="19:25">
      <c r="S4882" s="7"/>
      <c r="T4882" s="7"/>
      <c r="U4882" s="7"/>
      <c r="V4882" s="7"/>
      <c r="W4882" s="7"/>
      <c r="X4882" s="7"/>
      <c r="Y4882" s="9" t="s">
        <v>5387</v>
      </c>
    </row>
    <row r="4883" spans="19:25">
      <c r="S4883" s="7"/>
      <c r="T4883" s="7"/>
      <c r="U4883" s="7"/>
      <c r="V4883" s="7"/>
      <c r="W4883" s="7"/>
      <c r="X4883" s="7"/>
      <c r="Y4883" s="9" t="s">
        <v>5388</v>
      </c>
    </row>
    <row r="4884" spans="19:25">
      <c r="S4884" s="7"/>
      <c r="T4884" s="7"/>
      <c r="U4884" s="7"/>
      <c r="V4884" s="7"/>
      <c r="W4884" s="7"/>
      <c r="X4884" s="7"/>
      <c r="Y4884" s="9" t="s">
        <v>5389</v>
      </c>
    </row>
    <row r="4885" spans="19:25">
      <c r="S4885" s="7"/>
      <c r="T4885" s="7"/>
      <c r="U4885" s="7"/>
      <c r="V4885" s="7"/>
      <c r="W4885" s="7"/>
      <c r="X4885" s="7"/>
      <c r="Y4885" s="9" t="s">
        <v>5390</v>
      </c>
    </row>
    <row r="4886" spans="19:25">
      <c r="S4886" s="7"/>
      <c r="T4886" s="7"/>
      <c r="U4886" s="7"/>
      <c r="V4886" s="7"/>
      <c r="W4886" s="7"/>
      <c r="X4886" s="7"/>
      <c r="Y4886" s="9" t="s">
        <v>5391</v>
      </c>
    </row>
    <row r="4887" spans="19:25">
      <c r="S4887" s="7"/>
      <c r="T4887" s="7"/>
      <c r="U4887" s="7"/>
      <c r="V4887" s="7"/>
      <c r="W4887" s="7"/>
      <c r="X4887" s="7"/>
      <c r="Y4887" s="9" t="s">
        <v>5392</v>
      </c>
    </row>
    <row r="4888" spans="19:25">
      <c r="S4888" s="7"/>
      <c r="T4888" s="7"/>
      <c r="U4888" s="7"/>
      <c r="V4888" s="7"/>
      <c r="W4888" s="7"/>
      <c r="X4888" s="7"/>
      <c r="Y4888" s="9" t="s">
        <v>5393</v>
      </c>
    </row>
    <row r="4889" spans="19:25">
      <c r="S4889" s="7"/>
      <c r="T4889" s="7"/>
      <c r="U4889" s="7"/>
      <c r="V4889" s="7"/>
      <c r="W4889" s="7"/>
      <c r="X4889" s="7"/>
      <c r="Y4889" s="9" t="s">
        <v>5394</v>
      </c>
    </row>
    <row r="4890" spans="19:25">
      <c r="S4890" s="7"/>
      <c r="T4890" s="7"/>
      <c r="U4890" s="7"/>
      <c r="V4890" s="7"/>
      <c r="W4890" s="7"/>
      <c r="X4890" s="7"/>
      <c r="Y4890" s="9" t="s">
        <v>5395</v>
      </c>
    </row>
    <row r="4891" spans="19:25">
      <c r="S4891" s="7"/>
      <c r="T4891" s="7"/>
      <c r="U4891" s="7"/>
      <c r="V4891" s="7"/>
      <c r="W4891" s="7"/>
      <c r="X4891" s="7"/>
      <c r="Y4891" s="9" t="s">
        <v>5396</v>
      </c>
    </row>
    <row r="4892" spans="19:25">
      <c r="S4892" s="7"/>
      <c r="T4892" s="7"/>
      <c r="U4892" s="7"/>
      <c r="V4892" s="7"/>
      <c r="W4892" s="7"/>
      <c r="X4892" s="7"/>
      <c r="Y4892" s="9" t="s">
        <v>5397</v>
      </c>
    </row>
    <row r="4893" spans="19:25">
      <c r="S4893" s="7"/>
      <c r="T4893" s="7"/>
      <c r="U4893" s="7"/>
      <c r="V4893" s="7"/>
      <c r="W4893" s="7"/>
      <c r="X4893" s="7"/>
      <c r="Y4893" s="9" t="s">
        <v>5398</v>
      </c>
    </row>
    <row r="4894" spans="19:25">
      <c r="S4894" s="7"/>
      <c r="T4894" s="7"/>
      <c r="U4894" s="7"/>
      <c r="V4894" s="7"/>
      <c r="W4894" s="7"/>
      <c r="X4894" s="7"/>
      <c r="Y4894" s="9" t="s">
        <v>5399</v>
      </c>
    </row>
    <row r="4895" spans="19:25">
      <c r="S4895" s="7"/>
      <c r="T4895" s="7"/>
      <c r="U4895" s="7"/>
      <c r="V4895" s="7"/>
      <c r="W4895" s="7"/>
      <c r="X4895" s="7"/>
      <c r="Y4895" s="9" t="s">
        <v>5400</v>
      </c>
    </row>
    <row r="4896" spans="19:25">
      <c r="S4896" s="7"/>
      <c r="T4896" s="7"/>
      <c r="U4896" s="7"/>
      <c r="V4896" s="7"/>
      <c r="W4896" s="7"/>
      <c r="X4896" s="7"/>
      <c r="Y4896" s="9" t="s">
        <v>5401</v>
      </c>
    </row>
    <row r="4897" spans="19:25">
      <c r="S4897" s="7"/>
      <c r="T4897" s="7"/>
      <c r="U4897" s="7"/>
      <c r="V4897" s="7"/>
      <c r="W4897" s="7"/>
      <c r="X4897" s="7"/>
      <c r="Y4897" s="9" t="s">
        <v>5402</v>
      </c>
    </row>
    <row r="4898" spans="19:25">
      <c r="S4898" s="7"/>
      <c r="T4898" s="7"/>
      <c r="U4898" s="7"/>
      <c r="V4898" s="7"/>
      <c r="W4898" s="7"/>
      <c r="X4898" s="7"/>
      <c r="Y4898" s="9" t="s">
        <v>5403</v>
      </c>
    </row>
    <row r="4899" spans="19:25">
      <c r="S4899" s="7"/>
      <c r="T4899" s="7"/>
      <c r="U4899" s="7"/>
      <c r="V4899" s="7"/>
      <c r="W4899" s="7"/>
      <c r="X4899" s="7"/>
      <c r="Y4899" s="9" t="s">
        <v>5404</v>
      </c>
    </row>
    <row r="4900" spans="19:25">
      <c r="S4900" s="7"/>
      <c r="T4900" s="7"/>
      <c r="U4900" s="7"/>
      <c r="V4900" s="7"/>
      <c r="W4900" s="7"/>
      <c r="X4900" s="7"/>
      <c r="Y4900" s="9" t="s">
        <v>5405</v>
      </c>
    </row>
    <row r="4901" spans="19:25">
      <c r="S4901" s="7"/>
      <c r="T4901" s="7"/>
      <c r="U4901" s="7"/>
      <c r="V4901" s="7"/>
      <c r="W4901" s="7"/>
      <c r="X4901" s="7"/>
      <c r="Y4901" s="9" t="s">
        <v>5406</v>
      </c>
    </row>
    <row r="4902" spans="19:25">
      <c r="S4902" s="7"/>
      <c r="T4902" s="7"/>
      <c r="U4902" s="7"/>
      <c r="V4902" s="7"/>
      <c r="W4902" s="7"/>
      <c r="X4902" s="7"/>
      <c r="Y4902" s="9" t="s">
        <v>5407</v>
      </c>
    </row>
    <row r="4903" spans="19:25">
      <c r="S4903" s="7"/>
      <c r="T4903" s="7"/>
      <c r="U4903" s="7"/>
      <c r="V4903" s="7"/>
      <c r="W4903" s="7"/>
      <c r="X4903" s="7"/>
      <c r="Y4903" s="9" t="s">
        <v>5408</v>
      </c>
    </row>
    <row r="4904" spans="19:25">
      <c r="S4904" s="7"/>
      <c r="T4904" s="7"/>
      <c r="U4904" s="7"/>
      <c r="V4904" s="7"/>
      <c r="W4904" s="7"/>
      <c r="X4904" s="7"/>
      <c r="Y4904" s="9" t="s">
        <v>5409</v>
      </c>
    </row>
    <row r="4905" spans="19:25">
      <c r="S4905" s="7"/>
      <c r="T4905" s="7"/>
      <c r="U4905" s="7"/>
      <c r="V4905" s="7"/>
      <c r="W4905" s="7"/>
      <c r="X4905" s="7"/>
      <c r="Y4905" s="9" t="s">
        <v>5410</v>
      </c>
    </row>
    <row r="4906" spans="19:25">
      <c r="S4906" s="7"/>
      <c r="T4906" s="7"/>
      <c r="U4906" s="7"/>
      <c r="V4906" s="7"/>
      <c r="W4906" s="7"/>
      <c r="X4906" s="7"/>
      <c r="Y4906" s="9" t="s">
        <v>5411</v>
      </c>
    </row>
    <row r="4907" spans="19:25">
      <c r="S4907" s="7"/>
      <c r="T4907" s="7"/>
      <c r="U4907" s="7"/>
      <c r="V4907" s="7"/>
      <c r="W4907" s="7"/>
      <c r="X4907" s="7"/>
      <c r="Y4907" s="9" t="s">
        <v>5412</v>
      </c>
    </row>
    <row r="4908" spans="19:25">
      <c r="S4908" s="7"/>
      <c r="T4908" s="7"/>
      <c r="U4908" s="7"/>
      <c r="V4908" s="7"/>
      <c r="W4908" s="7"/>
      <c r="X4908" s="7"/>
      <c r="Y4908" s="9" t="s">
        <v>5413</v>
      </c>
    </row>
    <row r="4909" spans="19:25">
      <c r="S4909" s="7"/>
      <c r="T4909" s="7"/>
      <c r="U4909" s="7"/>
      <c r="V4909" s="7"/>
      <c r="W4909" s="7"/>
      <c r="X4909" s="7"/>
      <c r="Y4909" s="9" t="s">
        <v>5414</v>
      </c>
    </row>
    <row r="4910" spans="19:25">
      <c r="S4910" s="7"/>
      <c r="T4910" s="7"/>
      <c r="U4910" s="7"/>
      <c r="V4910" s="7"/>
      <c r="W4910" s="7"/>
      <c r="X4910" s="7"/>
      <c r="Y4910" s="9" t="s">
        <v>5415</v>
      </c>
    </row>
    <row r="4911" spans="19:25">
      <c r="S4911" s="7"/>
      <c r="T4911" s="7"/>
      <c r="U4911" s="7"/>
      <c r="V4911" s="7"/>
      <c r="W4911" s="7"/>
      <c r="X4911" s="7"/>
      <c r="Y4911" s="9" t="s">
        <v>5416</v>
      </c>
    </row>
    <row r="4912" spans="19:25">
      <c r="S4912" s="7"/>
      <c r="T4912" s="7"/>
      <c r="U4912" s="7"/>
      <c r="V4912" s="7"/>
      <c r="W4912" s="7"/>
      <c r="X4912" s="7"/>
      <c r="Y4912" s="9" t="s">
        <v>5417</v>
      </c>
    </row>
    <row r="4913" spans="19:25">
      <c r="S4913" s="7"/>
      <c r="T4913" s="7"/>
      <c r="U4913" s="7"/>
      <c r="V4913" s="7"/>
      <c r="W4913" s="7"/>
      <c r="X4913" s="7"/>
      <c r="Y4913" s="9" t="s">
        <v>5418</v>
      </c>
    </row>
    <row r="4914" spans="19:25">
      <c r="S4914" s="7"/>
      <c r="T4914" s="7"/>
      <c r="U4914" s="7"/>
      <c r="V4914" s="7"/>
      <c r="W4914" s="7"/>
      <c r="X4914" s="7"/>
      <c r="Y4914" s="9" t="s">
        <v>5419</v>
      </c>
    </row>
    <row r="4915" spans="19:25">
      <c r="S4915" s="7"/>
      <c r="T4915" s="7"/>
      <c r="U4915" s="7"/>
      <c r="V4915" s="7"/>
      <c r="W4915" s="7"/>
      <c r="X4915" s="7"/>
      <c r="Y4915" s="9" t="s">
        <v>5420</v>
      </c>
    </row>
    <row r="4916" spans="19:25">
      <c r="S4916" s="7"/>
      <c r="T4916" s="7"/>
      <c r="U4916" s="7"/>
      <c r="V4916" s="7"/>
      <c r="W4916" s="7"/>
      <c r="X4916" s="7"/>
      <c r="Y4916" s="9" t="s">
        <v>5421</v>
      </c>
    </row>
    <row r="4917" spans="19:25">
      <c r="S4917" s="7"/>
      <c r="T4917" s="7"/>
      <c r="U4917" s="7"/>
      <c r="V4917" s="7"/>
      <c r="W4917" s="7"/>
      <c r="X4917" s="7"/>
      <c r="Y4917" s="9" t="s">
        <v>5422</v>
      </c>
    </row>
    <row r="4918" spans="19:25">
      <c r="S4918" s="7"/>
      <c r="T4918" s="7"/>
      <c r="U4918" s="7"/>
      <c r="V4918" s="7"/>
      <c r="W4918" s="7"/>
      <c r="X4918" s="7"/>
      <c r="Y4918" s="9" t="s">
        <v>5423</v>
      </c>
    </row>
    <row r="4919" spans="19:25">
      <c r="S4919" s="7"/>
      <c r="T4919" s="7"/>
      <c r="U4919" s="7"/>
      <c r="V4919" s="7"/>
      <c r="W4919" s="7"/>
      <c r="X4919" s="7"/>
      <c r="Y4919" s="9" t="s">
        <v>5424</v>
      </c>
    </row>
    <row r="4920" spans="19:25">
      <c r="S4920" s="7"/>
      <c r="T4920" s="7"/>
      <c r="U4920" s="7"/>
      <c r="V4920" s="7"/>
      <c r="W4920" s="7"/>
      <c r="X4920" s="7"/>
      <c r="Y4920" s="9" t="s">
        <v>5425</v>
      </c>
    </row>
    <row r="4921" spans="19:25">
      <c r="S4921" s="7"/>
      <c r="T4921" s="7"/>
      <c r="U4921" s="7"/>
      <c r="V4921" s="7"/>
      <c r="W4921" s="7"/>
      <c r="X4921" s="7"/>
      <c r="Y4921" s="9" t="s">
        <v>5426</v>
      </c>
    </row>
    <row r="4922" spans="19:25">
      <c r="S4922" s="7"/>
      <c r="T4922" s="7"/>
      <c r="U4922" s="7"/>
      <c r="V4922" s="7"/>
      <c r="W4922" s="7"/>
      <c r="X4922" s="7"/>
      <c r="Y4922" s="9" t="s">
        <v>5427</v>
      </c>
    </row>
    <row r="4923" spans="19:25">
      <c r="S4923" s="7"/>
      <c r="T4923" s="7"/>
      <c r="U4923" s="7"/>
      <c r="V4923" s="7"/>
      <c r="W4923" s="7"/>
      <c r="X4923" s="7"/>
      <c r="Y4923" s="9" t="s">
        <v>5428</v>
      </c>
    </row>
    <row r="4924" spans="19:25">
      <c r="S4924" s="7"/>
      <c r="T4924" s="7"/>
      <c r="U4924" s="7"/>
      <c r="V4924" s="7"/>
      <c r="W4924" s="7"/>
      <c r="X4924" s="7"/>
      <c r="Y4924" s="9" t="s">
        <v>5429</v>
      </c>
    </row>
    <row r="4925" spans="19:25">
      <c r="S4925" s="7"/>
      <c r="T4925" s="7"/>
      <c r="U4925" s="7"/>
      <c r="V4925" s="7"/>
      <c r="W4925" s="7"/>
      <c r="X4925" s="7"/>
      <c r="Y4925" s="9" t="s">
        <v>5430</v>
      </c>
    </row>
    <row r="4926" spans="19:25">
      <c r="S4926" s="7"/>
      <c r="T4926" s="7"/>
      <c r="U4926" s="7"/>
      <c r="V4926" s="7"/>
      <c r="W4926" s="7"/>
      <c r="X4926" s="7"/>
      <c r="Y4926" s="9" t="s">
        <v>5431</v>
      </c>
    </row>
    <row r="4927" spans="19:25">
      <c r="S4927" s="7"/>
      <c r="T4927" s="7"/>
      <c r="U4927" s="7"/>
      <c r="V4927" s="7"/>
      <c r="W4927" s="7"/>
      <c r="X4927" s="7"/>
      <c r="Y4927" s="9" t="s">
        <v>5432</v>
      </c>
    </row>
    <row r="4928" spans="19:25">
      <c r="S4928" s="7"/>
      <c r="T4928" s="7"/>
      <c r="U4928" s="7"/>
      <c r="V4928" s="7"/>
      <c r="W4928" s="7"/>
      <c r="X4928" s="7"/>
      <c r="Y4928" s="9" t="s">
        <v>5433</v>
      </c>
    </row>
    <row r="4929" spans="19:25">
      <c r="S4929" s="7"/>
      <c r="T4929" s="7"/>
      <c r="U4929" s="7"/>
      <c r="V4929" s="7"/>
      <c r="W4929" s="7"/>
      <c r="X4929" s="7"/>
      <c r="Y4929" s="9" t="s">
        <v>5434</v>
      </c>
    </row>
    <row r="4930" spans="19:25">
      <c r="S4930" s="7"/>
      <c r="T4930" s="7"/>
      <c r="U4930" s="7"/>
      <c r="V4930" s="7"/>
      <c r="W4930" s="7"/>
      <c r="X4930" s="7"/>
      <c r="Y4930" s="9" t="s">
        <v>5435</v>
      </c>
    </row>
    <row r="4931" spans="19:25">
      <c r="S4931" s="7"/>
      <c r="T4931" s="7"/>
      <c r="U4931" s="7"/>
      <c r="V4931" s="7"/>
      <c r="W4931" s="7"/>
      <c r="X4931" s="7"/>
      <c r="Y4931" s="9" t="s">
        <v>5436</v>
      </c>
    </row>
    <row r="4932" spans="19:25">
      <c r="S4932" s="7"/>
      <c r="T4932" s="7"/>
      <c r="U4932" s="7"/>
      <c r="V4932" s="7"/>
      <c r="W4932" s="7"/>
      <c r="X4932" s="7"/>
      <c r="Y4932" s="9" t="s">
        <v>5437</v>
      </c>
    </row>
    <row r="4933" spans="19:25">
      <c r="S4933" s="7"/>
      <c r="T4933" s="7"/>
      <c r="U4933" s="7"/>
      <c r="V4933" s="7"/>
      <c r="W4933" s="7"/>
      <c r="X4933" s="7"/>
      <c r="Y4933" s="9" t="s">
        <v>5438</v>
      </c>
    </row>
    <row r="4934" spans="19:25">
      <c r="S4934" s="7"/>
      <c r="T4934" s="7"/>
      <c r="U4934" s="7"/>
      <c r="V4934" s="7"/>
      <c r="W4934" s="7"/>
      <c r="X4934" s="7"/>
      <c r="Y4934" s="9" t="s">
        <v>5439</v>
      </c>
    </row>
    <row r="4935" spans="19:25">
      <c r="S4935" s="7"/>
      <c r="T4935" s="7"/>
      <c r="U4935" s="7"/>
      <c r="V4935" s="7"/>
      <c r="W4935" s="7"/>
      <c r="X4935" s="7"/>
      <c r="Y4935" s="9" t="s">
        <v>5440</v>
      </c>
    </row>
    <row r="4936" spans="19:25">
      <c r="S4936" s="7"/>
      <c r="T4936" s="7"/>
      <c r="U4936" s="7"/>
      <c r="V4936" s="7"/>
      <c r="W4936" s="7"/>
      <c r="X4936" s="7"/>
      <c r="Y4936" s="9" t="s">
        <v>5441</v>
      </c>
    </row>
    <row r="4937" spans="19:25">
      <c r="S4937" s="7"/>
      <c r="T4937" s="7"/>
      <c r="U4937" s="7"/>
      <c r="V4937" s="7"/>
      <c r="W4937" s="7"/>
      <c r="X4937" s="7"/>
      <c r="Y4937" s="9" t="s">
        <v>5442</v>
      </c>
    </row>
    <row r="4938" spans="19:25">
      <c r="S4938" s="7"/>
      <c r="T4938" s="7"/>
      <c r="U4938" s="7"/>
      <c r="V4938" s="7"/>
      <c r="W4938" s="7"/>
      <c r="X4938" s="7"/>
      <c r="Y4938" s="9" t="s">
        <v>5443</v>
      </c>
    </row>
    <row r="4939" spans="19:25">
      <c r="S4939" s="7"/>
      <c r="T4939" s="7"/>
      <c r="U4939" s="7"/>
      <c r="V4939" s="7"/>
      <c r="W4939" s="7"/>
      <c r="X4939" s="7"/>
      <c r="Y4939" s="9" t="s">
        <v>5444</v>
      </c>
    </row>
    <row r="4940" spans="19:25">
      <c r="S4940" s="7"/>
      <c r="T4940" s="7"/>
      <c r="U4940" s="7"/>
      <c r="V4940" s="7"/>
      <c r="W4940" s="7"/>
      <c r="X4940" s="7"/>
      <c r="Y4940" s="9" t="s">
        <v>5445</v>
      </c>
    </row>
    <row r="4941" spans="19:25">
      <c r="S4941" s="7"/>
      <c r="T4941" s="7"/>
      <c r="U4941" s="7"/>
      <c r="V4941" s="7"/>
      <c r="W4941" s="7"/>
      <c r="X4941" s="7"/>
      <c r="Y4941" s="9" t="s">
        <v>5446</v>
      </c>
    </row>
    <row r="4942" spans="19:25">
      <c r="S4942" s="7"/>
      <c r="T4942" s="7"/>
      <c r="U4942" s="7"/>
      <c r="V4942" s="7"/>
      <c r="W4942" s="7"/>
      <c r="X4942" s="7"/>
      <c r="Y4942" s="9" t="s">
        <v>5447</v>
      </c>
    </row>
    <row r="4943" spans="19:25">
      <c r="S4943" s="7"/>
      <c r="T4943" s="7"/>
      <c r="U4943" s="7"/>
      <c r="V4943" s="7"/>
      <c r="W4943" s="7"/>
      <c r="X4943" s="7"/>
      <c r="Y4943" s="9" t="s">
        <v>5448</v>
      </c>
    </row>
    <row r="4944" spans="19:25">
      <c r="S4944" s="7"/>
      <c r="T4944" s="7"/>
      <c r="U4944" s="7"/>
      <c r="V4944" s="7"/>
      <c r="W4944" s="7"/>
      <c r="X4944" s="7"/>
      <c r="Y4944" s="9" t="s">
        <v>5449</v>
      </c>
    </row>
    <row r="4945" spans="19:25">
      <c r="S4945" s="7"/>
      <c r="T4945" s="7"/>
      <c r="U4945" s="7"/>
      <c r="V4945" s="7"/>
      <c r="W4945" s="7"/>
      <c r="X4945" s="7"/>
      <c r="Y4945" s="9" t="s">
        <v>5450</v>
      </c>
    </row>
    <row r="4946" spans="19:25">
      <c r="S4946" s="7"/>
      <c r="T4946" s="7"/>
      <c r="U4946" s="7"/>
      <c r="V4946" s="7"/>
      <c r="W4946" s="7"/>
      <c r="X4946" s="7"/>
      <c r="Y4946" s="9" t="s">
        <v>5451</v>
      </c>
    </row>
    <row r="4947" spans="19:25">
      <c r="S4947" s="7"/>
      <c r="T4947" s="7"/>
      <c r="U4947" s="7"/>
      <c r="V4947" s="7"/>
      <c r="W4947" s="7"/>
      <c r="X4947" s="7"/>
      <c r="Y4947" s="9" t="s">
        <v>5452</v>
      </c>
    </row>
    <row r="4948" spans="19:25">
      <c r="S4948" s="7"/>
      <c r="T4948" s="7"/>
      <c r="U4948" s="7"/>
      <c r="V4948" s="7"/>
      <c r="W4948" s="7"/>
      <c r="X4948" s="7"/>
      <c r="Y4948" s="9" t="s">
        <v>5453</v>
      </c>
    </row>
    <row r="4949" spans="19:25">
      <c r="S4949" s="7"/>
      <c r="T4949" s="7"/>
      <c r="U4949" s="7"/>
      <c r="V4949" s="7"/>
      <c r="W4949" s="7"/>
      <c r="X4949" s="7"/>
      <c r="Y4949" s="9" t="s">
        <v>5454</v>
      </c>
    </row>
    <row r="4950" spans="19:25">
      <c r="S4950" s="7"/>
      <c r="T4950" s="7"/>
      <c r="U4950" s="7"/>
      <c r="V4950" s="7"/>
      <c r="W4950" s="7"/>
      <c r="X4950" s="7"/>
      <c r="Y4950" s="9" t="s">
        <v>5455</v>
      </c>
    </row>
    <row r="4951" spans="19:25">
      <c r="S4951" s="7"/>
      <c r="T4951" s="7"/>
      <c r="U4951" s="7"/>
      <c r="V4951" s="7"/>
      <c r="W4951" s="7"/>
      <c r="X4951" s="7"/>
      <c r="Y4951" s="9" t="s">
        <v>5456</v>
      </c>
    </row>
    <row r="4952" spans="19:25">
      <c r="S4952" s="7"/>
      <c r="T4952" s="7"/>
      <c r="U4952" s="7"/>
      <c r="V4952" s="7"/>
      <c r="W4952" s="7"/>
      <c r="X4952" s="7"/>
      <c r="Y4952" s="9" t="s">
        <v>5457</v>
      </c>
    </row>
    <row r="4953" spans="19:25">
      <c r="S4953" s="7"/>
      <c r="T4953" s="7"/>
      <c r="U4953" s="7"/>
      <c r="V4953" s="7"/>
      <c r="W4953" s="7"/>
      <c r="X4953" s="7"/>
      <c r="Y4953" s="9" t="s">
        <v>5458</v>
      </c>
    </row>
    <row r="4954" spans="19:25">
      <c r="S4954" s="7"/>
      <c r="T4954" s="7"/>
      <c r="U4954" s="7"/>
      <c r="V4954" s="7"/>
      <c r="W4954" s="7"/>
      <c r="X4954" s="7"/>
      <c r="Y4954" s="9" t="s">
        <v>5459</v>
      </c>
    </row>
    <row r="4955" spans="19:25">
      <c r="S4955" s="7"/>
      <c r="T4955" s="7"/>
      <c r="U4955" s="7"/>
      <c r="V4955" s="7"/>
      <c r="W4955" s="7"/>
      <c r="X4955" s="7"/>
      <c r="Y4955" s="9" t="s">
        <v>5460</v>
      </c>
    </row>
    <row r="4956" spans="19:25">
      <c r="S4956" s="7"/>
      <c r="T4956" s="7"/>
      <c r="U4956" s="7"/>
      <c r="V4956" s="7"/>
      <c r="W4956" s="7"/>
      <c r="X4956" s="7"/>
      <c r="Y4956" s="9" t="s">
        <v>5461</v>
      </c>
    </row>
    <row r="4957" spans="19:25">
      <c r="S4957" s="7"/>
      <c r="T4957" s="7"/>
      <c r="U4957" s="7"/>
      <c r="V4957" s="7"/>
      <c r="W4957" s="7"/>
      <c r="X4957" s="7"/>
      <c r="Y4957" s="9" t="s">
        <v>5462</v>
      </c>
    </row>
    <row r="4958" spans="19:25">
      <c r="S4958" s="7"/>
      <c r="T4958" s="7"/>
      <c r="U4958" s="7"/>
      <c r="V4958" s="7"/>
      <c r="W4958" s="7"/>
      <c r="X4958" s="7"/>
      <c r="Y4958" s="9" t="s">
        <v>5463</v>
      </c>
    </row>
    <row r="4959" spans="19:25">
      <c r="S4959" s="7"/>
      <c r="T4959" s="7"/>
      <c r="U4959" s="7"/>
      <c r="V4959" s="7"/>
      <c r="W4959" s="7"/>
      <c r="X4959" s="7"/>
      <c r="Y4959" s="9" t="s">
        <v>5464</v>
      </c>
    </row>
    <row r="4960" spans="19:25">
      <c r="S4960" s="7"/>
      <c r="T4960" s="7"/>
      <c r="U4960" s="7"/>
      <c r="V4960" s="7"/>
      <c r="W4960" s="7"/>
      <c r="X4960" s="7"/>
      <c r="Y4960" s="9" t="s">
        <v>5465</v>
      </c>
    </row>
    <row r="4961" spans="19:25">
      <c r="S4961" s="7"/>
      <c r="T4961" s="7"/>
      <c r="U4961" s="7"/>
      <c r="V4961" s="7"/>
      <c r="W4961" s="7"/>
      <c r="X4961" s="7"/>
      <c r="Y4961" s="9" t="s">
        <v>5466</v>
      </c>
    </row>
    <row r="4962" spans="19:25">
      <c r="S4962" s="7"/>
      <c r="T4962" s="7"/>
      <c r="U4962" s="7"/>
      <c r="V4962" s="7"/>
      <c r="W4962" s="7"/>
      <c r="X4962" s="7"/>
      <c r="Y4962" s="9" t="s">
        <v>5467</v>
      </c>
    </row>
    <row r="4963" spans="19:25">
      <c r="S4963" s="7"/>
      <c r="T4963" s="7"/>
      <c r="U4963" s="7"/>
      <c r="V4963" s="7"/>
      <c r="W4963" s="7"/>
      <c r="X4963" s="7"/>
      <c r="Y4963" s="9" t="s">
        <v>5468</v>
      </c>
    </row>
    <row r="4964" spans="19:25">
      <c r="S4964" s="7"/>
      <c r="T4964" s="7"/>
      <c r="U4964" s="7"/>
      <c r="V4964" s="7"/>
      <c r="W4964" s="7"/>
      <c r="X4964" s="7"/>
      <c r="Y4964" s="9" t="s">
        <v>5469</v>
      </c>
    </row>
    <row r="4965" spans="19:25">
      <c r="S4965" s="7"/>
      <c r="T4965" s="7"/>
      <c r="U4965" s="7"/>
      <c r="V4965" s="7"/>
      <c r="W4965" s="7"/>
      <c r="X4965" s="7"/>
      <c r="Y4965" s="9" t="s">
        <v>5470</v>
      </c>
    </row>
    <row r="4966" spans="19:25">
      <c r="S4966" s="7"/>
      <c r="T4966" s="7"/>
      <c r="U4966" s="7"/>
      <c r="V4966" s="7"/>
      <c r="W4966" s="7"/>
      <c r="X4966" s="7"/>
      <c r="Y4966" s="9" t="s">
        <v>5471</v>
      </c>
    </row>
    <row r="4967" spans="19:25">
      <c r="S4967" s="7"/>
      <c r="T4967" s="7"/>
      <c r="U4967" s="7"/>
      <c r="V4967" s="7"/>
      <c r="W4967" s="7"/>
      <c r="X4967" s="7"/>
      <c r="Y4967" s="9" t="s">
        <v>5472</v>
      </c>
    </row>
    <row r="4968" spans="19:25">
      <c r="S4968" s="7"/>
      <c r="T4968" s="7"/>
      <c r="U4968" s="7"/>
      <c r="V4968" s="7"/>
      <c r="W4968" s="7"/>
      <c r="X4968" s="7"/>
      <c r="Y4968" s="9" t="s">
        <v>5473</v>
      </c>
    </row>
    <row r="4969" spans="19:25">
      <c r="S4969" s="7"/>
      <c r="T4969" s="7"/>
      <c r="U4969" s="7"/>
      <c r="V4969" s="7"/>
      <c r="W4969" s="7"/>
      <c r="X4969" s="7"/>
      <c r="Y4969" s="9" t="s">
        <v>5474</v>
      </c>
    </row>
    <row r="4970" spans="19:25">
      <c r="S4970" s="7"/>
      <c r="T4970" s="7"/>
      <c r="U4970" s="7"/>
      <c r="V4970" s="7"/>
      <c r="W4970" s="7"/>
      <c r="X4970" s="7"/>
      <c r="Y4970" s="9" t="s">
        <v>5475</v>
      </c>
    </row>
    <row r="4971" spans="19:25">
      <c r="S4971" s="7"/>
      <c r="T4971" s="7"/>
      <c r="U4971" s="7"/>
      <c r="V4971" s="7"/>
      <c r="W4971" s="7"/>
      <c r="X4971" s="7"/>
      <c r="Y4971" s="9" t="s">
        <v>5476</v>
      </c>
    </row>
    <row r="4972" spans="19:25">
      <c r="S4972" s="7"/>
      <c r="T4972" s="7"/>
      <c r="U4972" s="7"/>
      <c r="V4972" s="7"/>
      <c r="W4972" s="7"/>
      <c r="X4972" s="7"/>
      <c r="Y4972" s="9" t="s">
        <v>5477</v>
      </c>
    </row>
    <row r="4973" spans="19:25">
      <c r="S4973" s="7"/>
      <c r="T4973" s="7"/>
      <c r="U4973" s="7"/>
      <c r="V4973" s="7"/>
      <c r="W4973" s="7"/>
      <c r="X4973" s="7"/>
      <c r="Y4973" s="9" t="s">
        <v>5478</v>
      </c>
    </row>
    <row r="4974" spans="19:25">
      <c r="S4974" s="7"/>
      <c r="T4974" s="7"/>
      <c r="U4974" s="7"/>
      <c r="V4974" s="7"/>
      <c r="W4974" s="7"/>
      <c r="X4974" s="7"/>
      <c r="Y4974" s="9" t="s">
        <v>5479</v>
      </c>
    </row>
    <row r="4975" spans="19:25">
      <c r="S4975" s="7"/>
      <c r="T4975" s="7"/>
      <c r="U4975" s="7"/>
      <c r="V4975" s="7"/>
      <c r="W4975" s="7"/>
      <c r="X4975" s="7"/>
      <c r="Y4975" s="9" t="s">
        <v>5480</v>
      </c>
    </row>
    <row r="4976" spans="19:25">
      <c r="S4976" s="7"/>
      <c r="T4976" s="7"/>
      <c r="U4976" s="7"/>
      <c r="V4976" s="7"/>
      <c r="W4976" s="7"/>
      <c r="X4976" s="7"/>
      <c r="Y4976" s="9" t="s">
        <v>5481</v>
      </c>
    </row>
    <row r="4977" spans="19:25">
      <c r="S4977" s="7"/>
      <c r="T4977" s="7"/>
      <c r="U4977" s="7"/>
      <c r="V4977" s="7"/>
      <c r="W4977" s="7"/>
      <c r="X4977" s="7"/>
      <c r="Y4977" s="9" t="s">
        <v>5482</v>
      </c>
    </row>
    <row r="4978" spans="19:25">
      <c r="S4978" s="7"/>
      <c r="T4978" s="7"/>
      <c r="U4978" s="7"/>
      <c r="V4978" s="7"/>
      <c r="W4978" s="7"/>
      <c r="X4978" s="7"/>
      <c r="Y4978" s="9" t="s">
        <v>5483</v>
      </c>
    </row>
    <row r="4979" spans="19:25">
      <c r="S4979" s="7"/>
      <c r="T4979" s="7"/>
      <c r="U4979" s="7"/>
      <c r="V4979" s="7"/>
      <c r="W4979" s="7"/>
      <c r="X4979" s="7"/>
      <c r="Y4979" s="9" t="s">
        <v>5484</v>
      </c>
    </row>
    <row r="4980" spans="19:25">
      <c r="S4980" s="7"/>
      <c r="T4980" s="7"/>
      <c r="U4980" s="7"/>
      <c r="V4980" s="7"/>
      <c r="W4980" s="7"/>
      <c r="X4980" s="7"/>
      <c r="Y4980" s="9" t="s">
        <v>5485</v>
      </c>
    </row>
    <row r="4981" spans="19:25">
      <c r="S4981" s="7"/>
      <c r="T4981" s="7"/>
      <c r="U4981" s="7"/>
      <c r="V4981" s="7"/>
      <c r="W4981" s="7"/>
      <c r="X4981" s="7"/>
      <c r="Y4981" s="9" t="s">
        <v>5486</v>
      </c>
    </row>
    <row r="4982" spans="19:25">
      <c r="S4982" s="7"/>
      <c r="T4982" s="7"/>
      <c r="U4982" s="7"/>
      <c r="V4982" s="7"/>
      <c r="W4982" s="7"/>
      <c r="X4982" s="7"/>
      <c r="Y4982" s="9" t="s">
        <v>5487</v>
      </c>
    </row>
    <row r="4983" spans="19:25">
      <c r="S4983" s="7"/>
      <c r="T4983" s="7"/>
      <c r="U4983" s="7"/>
      <c r="V4983" s="7"/>
      <c r="W4983" s="7"/>
      <c r="X4983" s="7"/>
      <c r="Y4983" s="9" t="s">
        <v>5488</v>
      </c>
    </row>
    <row r="4984" spans="19:25">
      <c r="S4984" s="7"/>
      <c r="T4984" s="7"/>
      <c r="U4984" s="7"/>
      <c r="V4984" s="7"/>
      <c r="W4984" s="7"/>
      <c r="X4984" s="7"/>
      <c r="Y4984" s="9" t="s">
        <v>5489</v>
      </c>
    </row>
    <row r="4985" spans="19:25">
      <c r="S4985" s="7"/>
      <c r="T4985" s="7"/>
      <c r="U4985" s="7"/>
      <c r="V4985" s="7"/>
      <c r="W4985" s="7"/>
      <c r="X4985" s="7"/>
      <c r="Y4985" s="9" t="s">
        <v>5490</v>
      </c>
    </row>
    <row r="4986" spans="19:25">
      <c r="S4986" s="7"/>
      <c r="T4986" s="7"/>
      <c r="U4986" s="7"/>
      <c r="V4986" s="7"/>
      <c r="W4986" s="7"/>
      <c r="X4986" s="7"/>
      <c r="Y4986" s="9" t="s">
        <v>5491</v>
      </c>
    </row>
    <row r="4987" spans="19:25">
      <c r="S4987" s="7"/>
      <c r="T4987" s="7"/>
      <c r="U4987" s="7"/>
      <c r="V4987" s="7"/>
      <c r="W4987" s="7"/>
      <c r="X4987" s="7"/>
      <c r="Y4987" s="9" t="s">
        <v>5492</v>
      </c>
    </row>
    <row r="4988" spans="19:25">
      <c r="S4988" s="7"/>
      <c r="T4988" s="7"/>
      <c r="U4988" s="7"/>
      <c r="V4988" s="7"/>
      <c r="W4988" s="7"/>
      <c r="X4988" s="7"/>
      <c r="Y4988" s="9" t="s">
        <v>5493</v>
      </c>
    </row>
    <row r="4989" spans="19:25">
      <c r="S4989" s="7"/>
      <c r="T4989" s="7"/>
      <c r="U4989" s="7"/>
      <c r="V4989" s="7"/>
      <c r="W4989" s="7"/>
      <c r="X4989" s="7"/>
      <c r="Y4989" s="9" t="s">
        <v>5494</v>
      </c>
    </row>
    <row r="4990" spans="19:25">
      <c r="S4990" s="7"/>
      <c r="T4990" s="7"/>
      <c r="U4990" s="7"/>
      <c r="V4990" s="7"/>
      <c r="W4990" s="7"/>
      <c r="X4990" s="7"/>
      <c r="Y4990" s="9" t="s">
        <v>5495</v>
      </c>
    </row>
    <row r="4991" spans="19:25">
      <c r="S4991" s="7"/>
      <c r="T4991" s="7"/>
      <c r="U4991" s="7"/>
      <c r="V4991" s="7"/>
      <c r="W4991" s="7"/>
      <c r="X4991" s="7"/>
      <c r="Y4991" s="9" t="s">
        <v>5496</v>
      </c>
    </row>
    <row r="4992" spans="19:25">
      <c r="S4992" s="7"/>
      <c r="T4992" s="7"/>
      <c r="U4992" s="7"/>
      <c r="V4992" s="7"/>
      <c r="W4992" s="7"/>
      <c r="X4992" s="7"/>
      <c r="Y4992" s="9" t="s">
        <v>5497</v>
      </c>
    </row>
    <row r="4993" spans="19:25">
      <c r="S4993" s="7"/>
      <c r="T4993" s="7"/>
      <c r="U4993" s="7"/>
      <c r="V4993" s="7"/>
      <c r="W4993" s="7"/>
      <c r="X4993" s="7"/>
      <c r="Y4993" s="9" t="s">
        <v>5498</v>
      </c>
    </row>
    <row r="4994" spans="19:25">
      <c r="S4994" s="7"/>
      <c r="T4994" s="7"/>
      <c r="U4994" s="7"/>
      <c r="V4994" s="7"/>
      <c r="W4994" s="7"/>
      <c r="X4994" s="7"/>
      <c r="Y4994" s="9" t="s">
        <v>5499</v>
      </c>
    </row>
    <row r="4995" spans="19:25">
      <c r="S4995" s="7"/>
      <c r="T4995" s="7"/>
      <c r="U4995" s="7"/>
      <c r="V4995" s="7"/>
      <c r="W4995" s="7"/>
      <c r="X4995" s="7"/>
      <c r="Y4995" s="9" t="s">
        <v>5500</v>
      </c>
    </row>
    <row r="4996" spans="19:25">
      <c r="S4996" s="7"/>
      <c r="T4996" s="7"/>
      <c r="U4996" s="7"/>
      <c r="V4996" s="7"/>
      <c r="W4996" s="7"/>
      <c r="X4996" s="7"/>
      <c r="Y4996" s="9" t="s">
        <v>5501</v>
      </c>
    </row>
    <row r="4997" spans="19:25">
      <c r="S4997" s="7"/>
      <c r="T4997" s="7"/>
      <c r="U4997" s="7"/>
      <c r="V4997" s="7"/>
      <c r="W4997" s="7"/>
      <c r="X4997" s="7"/>
      <c r="Y4997" s="9" t="s">
        <v>5502</v>
      </c>
    </row>
    <row r="4998" spans="19:25">
      <c r="S4998" s="7"/>
      <c r="T4998" s="7"/>
      <c r="U4998" s="7"/>
      <c r="V4998" s="7"/>
      <c r="W4998" s="7"/>
      <c r="X4998" s="7"/>
      <c r="Y4998" s="9" t="s">
        <v>5503</v>
      </c>
    </row>
    <row r="4999" spans="19:25">
      <c r="S4999" s="7"/>
      <c r="T4999" s="7"/>
      <c r="U4999" s="7"/>
      <c r="V4999" s="7"/>
      <c r="W4999" s="7"/>
      <c r="X4999" s="7"/>
      <c r="Y4999" s="9" t="s">
        <v>5504</v>
      </c>
    </row>
    <row r="5000" spans="19:25">
      <c r="S5000" s="7"/>
      <c r="T5000" s="7"/>
      <c r="U5000" s="7"/>
      <c r="V5000" s="7"/>
      <c r="W5000" s="7"/>
      <c r="X5000" s="7"/>
      <c r="Y5000" s="9" t="s">
        <v>5505</v>
      </c>
    </row>
    <row r="5001" spans="19:25">
      <c r="S5001" s="7"/>
      <c r="T5001" s="7"/>
      <c r="U5001" s="7"/>
      <c r="V5001" s="7"/>
      <c r="W5001" s="7"/>
      <c r="X5001" s="7"/>
      <c r="Y5001" s="9" t="s">
        <v>5506</v>
      </c>
    </row>
    <row r="5002" spans="19:25">
      <c r="S5002" s="7"/>
      <c r="T5002" s="7"/>
      <c r="U5002" s="7"/>
      <c r="V5002" s="7"/>
      <c r="W5002" s="7"/>
      <c r="X5002" s="7"/>
      <c r="Y5002" s="9" t="s">
        <v>5507</v>
      </c>
    </row>
    <row r="5003" spans="19:25">
      <c r="S5003" s="7"/>
      <c r="T5003" s="7"/>
      <c r="U5003" s="7"/>
      <c r="V5003" s="7"/>
      <c r="W5003" s="7"/>
      <c r="X5003" s="7"/>
      <c r="Y5003" s="9" t="s">
        <v>5508</v>
      </c>
    </row>
    <row r="5004" spans="19:25">
      <c r="S5004" s="7"/>
      <c r="T5004" s="7"/>
      <c r="U5004" s="7"/>
      <c r="V5004" s="7"/>
      <c r="W5004" s="7"/>
      <c r="X5004" s="7"/>
      <c r="Y5004" s="9" t="s">
        <v>5509</v>
      </c>
    </row>
    <row r="5005" spans="19:25">
      <c r="S5005" s="7"/>
      <c r="T5005" s="7"/>
      <c r="U5005" s="7"/>
      <c r="V5005" s="7"/>
      <c r="W5005" s="7"/>
      <c r="X5005" s="7"/>
      <c r="Y5005" s="9" t="s">
        <v>5510</v>
      </c>
    </row>
    <row r="5006" spans="19:25">
      <c r="S5006" s="7"/>
      <c r="T5006" s="7"/>
      <c r="U5006" s="7"/>
      <c r="V5006" s="7"/>
      <c r="W5006" s="7"/>
      <c r="X5006" s="7"/>
      <c r="Y5006" s="9" t="s">
        <v>5511</v>
      </c>
    </row>
    <row r="5007" spans="19:25">
      <c r="S5007" s="7"/>
      <c r="T5007" s="7"/>
      <c r="U5007" s="7"/>
      <c r="V5007" s="7"/>
      <c r="W5007" s="7"/>
      <c r="X5007" s="7"/>
      <c r="Y5007" s="9" t="s">
        <v>5512</v>
      </c>
    </row>
    <row r="5008" spans="19:25">
      <c r="S5008" s="7"/>
      <c r="T5008" s="7"/>
      <c r="U5008" s="7"/>
      <c r="V5008" s="7"/>
      <c r="W5008" s="7"/>
      <c r="X5008" s="7"/>
      <c r="Y5008" s="9" t="s">
        <v>5513</v>
      </c>
    </row>
    <row r="5009" spans="19:25">
      <c r="S5009" s="7"/>
      <c r="T5009" s="7"/>
      <c r="U5009" s="7"/>
      <c r="V5009" s="7"/>
      <c r="W5009" s="7"/>
      <c r="X5009" s="7"/>
      <c r="Y5009" s="9" t="s">
        <v>5514</v>
      </c>
    </row>
    <row r="5010" spans="19:25">
      <c r="S5010" s="7"/>
      <c r="T5010" s="7"/>
      <c r="U5010" s="7"/>
      <c r="V5010" s="7"/>
      <c r="W5010" s="7"/>
      <c r="X5010" s="7"/>
      <c r="Y5010" s="9" t="s">
        <v>5515</v>
      </c>
    </row>
    <row r="5011" spans="19:25">
      <c r="S5011" s="7"/>
      <c r="T5011" s="7"/>
      <c r="U5011" s="7"/>
      <c r="V5011" s="7"/>
      <c r="W5011" s="7"/>
      <c r="X5011" s="7"/>
      <c r="Y5011" s="9" t="s">
        <v>5516</v>
      </c>
    </row>
    <row r="5012" spans="19:25">
      <c r="S5012" s="7"/>
      <c r="T5012" s="7"/>
      <c r="U5012" s="7"/>
      <c r="V5012" s="7"/>
      <c r="W5012" s="7"/>
      <c r="X5012" s="7"/>
      <c r="Y5012" s="9" t="s">
        <v>5517</v>
      </c>
    </row>
    <row r="5013" spans="19:25">
      <c r="S5013" s="7"/>
      <c r="T5013" s="7"/>
      <c r="U5013" s="7"/>
      <c r="V5013" s="7"/>
      <c r="W5013" s="7"/>
      <c r="X5013" s="7"/>
      <c r="Y5013" s="9" t="s">
        <v>5518</v>
      </c>
    </row>
    <row r="5014" spans="19:25">
      <c r="S5014" s="7"/>
      <c r="T5014" s="7"/>
      <c r="U5014" s="7"/>
      <c r="V5014" s="7"/>
      <c r="W5014" s="7"/>
      <c r="X5014" s="7"/>
      <c r="Y5014" s="9" t="s">
        <v>5519</v>
      </c>
    </row>
    <row r="5015" spans="19:25">
      <c r="S5015" s="7"/>
      <c r="T5015" s="7"/>
      <c r="U5015" s="7"/>
      <c r="V5015" s="7"/>
      <c r="W5015" s="7"/>
      <c r="X5015" s="7"/>
      <c r="Y5015" s="9" t="s">
        <v>5520</v>
      </c>
    </row>
    <row r="5016" spans="19:25">
      <c r="S5016" s="7"/>
      <c r="T5016" s="7"/>
      <c r="U5016" s="7"/>
      <c r="V5016" s="7"/>
      <c r="W5016" s="7"/>
      <c r="X5016" s="7"/>
      <c r="Y5016" s="9" t="s">
        <v>5521</v>
      </c>
    </row>
    <row r="5017" spans="19:25">
      <c r="S5017" s="7"/>
      <c r="T5017" s="7"/>
      <c r="U5017" s="7"/>
      <c r="V5017" s="7"/>
      <c r="W5017" s="7"/>
      <c r="X5017" s="7"/>
      <c r="Y5017" s="9" t="s">
        <v>5522</v>
      </c>
    </row>
    <row r="5018" spans="19:25">
      <c r="S5018" s="7"/>
      <c r="T5018" s="7"/>
      <c r="U5018" s="7"/>
      <c r="V5018" s="7"/>
      <c r="W5018" s="7"/>
      <c r="X5018" s="7"/>
      <c r="Y5018" s="9" t="s">
        <v>5523</v>
      </c>
    </row>
    <row r="5019" spans="19:25">
      <c r="S5019" s="7"/>
      <c r="T5019" s="7"/>
      <c r="U5019" s="7"/>
      <c r="V5019" s="7"/>
      <c r="W5019" s="7"/>
      <c r="X5019" s="7"/>
      <c r="Y5019" s="9" t="s">
        <v>5524</v>
      </c>
    </row>
    <row r="5020" spans="19:25">
      <c r="S5020" s="7"/>
      <c r="T5020" s="7"/>
      <c r="U5020" s="7"/>
      <c r="V5020" s="7"/>
      <c r="W5020" s="7"/>
      <c r="X5020" s="7"/>
      <c r="Y5020" s="9" t="s">
        <v>5525</v>
      </c>
    </row>
    <row r="5021" spans="19:25">
      <c r="S5021" s="7"/>
      <c r="T5021" s="7"/>
      <c r="U5021" s="7"/>
      <c r="V5021" s="7"/>
      <c r="W5021" s="7"/>
      <c r="X5021" s="7"/>
      <c r="Y5021" s="9" t="s">
        <v>5526</v>
      </c>
    </row>
    <row r="5022" spans="19:25">
      <c r="S5022" s="7"/>
      <c r="T5022" s="7"/>
      <c r="U5022" s="7"/>
      <c r="V5022" s="7"/>
      <c r="W5022" s="7"/>
      <c r="X5022" s="7"/>
      <c r="Y5022" s="9" t="s">
        <v>5527</v>
      </c>
    </row>
    <row r="5023" spans="19:25">
      <c r="S5023" s="7"/>
      <c r="T5023" s="7"/>
      <c r="U5023" s="7"/>
      <c r="V5023" s="7"/>
      <c r="W5023" s="7"/>
      <c r="X5023" s="7"/>
      <c r="Y5023" s="9" t="s">
        <v>5528</v>
      </c>
    </row>
    <row r="5024" spans="19:25">
      <c r="S5024" s="7"/>
      <c r="T5024" s="7"/>
      <c r="U5024" s="7"/>
      <c r="V5024" s="7"/>
      <c r="W5024" s="7"/>
      <c r="X5024" s="7"/>
      <c r="Y5024" s="9" t="s">
        <v>5529</v>
      </c>
    </row>
    <row r="5025" spans="19:25">
      <c r="S5025" s="7"/>
      <c r="T5025" s="7"/>
      <c r="U5025" s="7"/>
      <c r="V5025" s="7"/>
      <c r="W5025" s="7"/>
      <c r="X5025" s="7"/>
      <c r="Y5025" s="9" t="s">
        <v>5530</v>
      </c>
    </row>
    <row r="5026" spans="19:25">
      <c r="S5026" s="7"/>
      <c r="T5026" s="7"/>
      <c r="U5026" s="7"/>
      <c r="V5026" s="7"/>
      <c r="W5026" s="7"/>
      <c r="X5026" s="7"/>
      <c r="Y5026" s="9" t="s">
        <v>5531</v>
      </c>
    </row>
    <row r="5027" spans="19:25">
      <c r="S5027" s="7"/>
      <c r="T5027" s="7"/>
      <c r="U5027" s="7"/>
      <c r="V5027" s="7"/>
      <c r="W5027" s="7"/>
      <c r="X5027" s="7"/>
      <c r="Y5027" s="9" t="s">
        <v>5532</v>
      </c>
    </row>
    <row r="5028" spans="19:25">
      <c r="S5028" s="7"/>
      <c r="T5028" s="7"/>
      <c r="U5028" s="7"/>
      <c r="V5028" s="7"/>
      <c r="W5028" s="7"/>
      <c r="X5028" s="7"/>
      <c r="Y5028" s="9" t="s">
        <v>5533</v>
      </c>
    </row>
    <row r="5029" spans="19:25">
      <c r="S5029" s="7"/>
      <c r="T5029" s="7"/>
      <c r="U5029" s="7"/>
      <c r="V5029" s="7"/>
      <c r="W5029" s="7"/>
      <c r="X5029" s="7"/>
      <c r="Y5029" s="9" t="s">
        <v>5534</v>
      </c>
    </row>
    <row r="5030" spans="19:25">
      <c r="S5030" s="7"/>
      <c r="T5030" s="7"/>
      <c r="U5030" s="7"/>
      <c r="V5030" s="7"/>
      <c r="W5030" s="7"/>
      <c r="X5030" s="7"/>
      <c r="Y5030" s="9" t="s">
        <v>5535</v>
      </c>
    </row>
    <row r="5031" spans="19:25">
      <c r="S5031" s="7"/>
      <c r="T5031" s="7"/>
      <c r="U5031" s="7"/>
      <c r="V5031" s="7"/>
      <c r="W5031" s="7"/>
      <c r="X5031" s="7"/>
      <c r="Y5031" s="9" t="s">
        <v>5536</v>
      </c>
    </row>
    <row r="5032" spans="19:25">
      <c r="S5032" s="7"/>
      <c r="T5032" s="7"/>
      <c r="U5032" s="7"/>
      <c r="V5032" s="7"/>
      <c r="W5032" s="7"/>
      <c r="X5032" s="7"/>
      <c r="Y5032" s="9" t="s">
        <v>5537</v>
      </c>
    </row>
    <row r="5033" spans="19:25">
      <c r="S5033" s="7"/>
      <c r="T5033" s="7"/>
      <c r="U5033" s="7"/>
      <c r="V5033" s="7"/>
      <c r="W5033" s="7"/>
      <c r="X5033" s="7"/>
      <c r="Y5033" s="9" t="s">
        <v>5538</v>
      </c>
    </row>
    <row r="5034" spans="19:25">
      <c r="S5034" s="7"/>
      <c r="T5034" s="7"/>
      <c r="U5034" s="7"/>
      <c r="V5034" s="7"/>
      <c r="W5034" s="7"/>
      <c r="X5034" s="7"/>
      <c r="Y5034" s="9" t="s">
        <v>5539</v>
      </c>
    </row>
    <row r="5035" spans="19:25">
      <c r="S5035" s="7"/>
      <c r="T5035" s="7"/>
      <c r="U5035" s="7"/>
      <c r="V5035" s="7"/>
      <c r="W5035" s="7"/>
      <c r="X5035" s="7"/>
      <c r="Y5035" s="9" t="s">
        <v>5540</v>
      </c>
    </row>
    <row r="5036" spans="19:25">
      <c r="S5036" s="7"/>
      <c r="T5036" s="7"/>
      <c r="U5036" s="7"/>
      <c r="V5036" s="7"/>
      <c r="W5036" s="7"/>
      <c r="X5036" s="7"/>
      <c r="Y5036" s="9" t="s">
        <v>5541</v>
      </c>
    </row>
    <row r="5037" spans="19:25">
      <c r="S5037" s="7"/>
      <c r="T5037" s="7"/>
      <c r="U5037" s="7"/>
      <c r="V5037" s="7"/>
      <c r="W5037" s="7"/>
      <c r="X5037" s="7"/>
      <c r="Y5037" s="9" t="s">
        <v>5542</v>
      </c>
    </row>
    <row r="5038" spans="19:25">
      <c r="S5038" s="7"/>
      <c r="T5038" s="7"/>
      <c r="U5038" s="7"/>
      <c r="V5038" s="7"/>
      <c r="W5038" s="7"/>
      <c r="X5038" s="7"/>
      <c r="Y5038" s="9" t="s">
        <v>5543</v>
      </c>
    </row>
    <row r="5039" spans="19:25">
      <c r="S5039" s="7"/>
      <c r="T5039" s="7"/>
      <c r="U5039" s="7"/>
      <c r="V5039" s="7"/>
      <c r="W5039" s="7"/>
      <c r="X5039" s="7"/>
      <c r="Y5039" s="9" t="s">
        <v>5544</v>
      </c>
    </row>
    <row r="5040" spans="19:25">
      <c r="S5040" s="7"/>
      <c r="T5040" s="7"/>
      <c r="U5040" s="7"/>
      <c r="V5040" s="7"/>
      <c r="W5040" s="7"/>
      <c r="X5040" s="7"/>
      <c r="Y5040" s="9" t="s">
        <v>5545</v>
      </c>
    </row>
    <row r="5041" spans="19:25">
      <c r="S5041" s="7"/>
      <c r="T5041" s="7"/>
      <c r="U5041" s="7"/>
      <c r="V5041" s="7"/>
      <c r="W5041" s="7"/>
      <c r="X5041" s="7"/>
      <c r="Y5041" s="9" t="s">
        <v>5546</v>
      </c>
    </row>
    <row r="5042" spans="19:25">
      <c r="S5042" s="7"/>
      <c r="T5042" s="7"/>
      <c r="U5042" s="7"/>
      <c r="V5042" s="7"/>
      <c r="W5042" s="7"/>
      <c r="X5042" s="7"/>
      <c r="Y5042" s="9" t="s">
        <v>5547</v>
      </c>
    </row>
    <row r="5043" spans="19:25">
      <c r="S5043" s="7"/>
      <c r="T5043" s="7"/>
      <c r="U5043" s="7"/>
      <c r="V5043" s="7"/>
      <c r="W5043" s="7"/>
      <c r="X5043" s="7"/>
      <c r="Y5043" s="9" t="s">
        <v>5548</v>
      </c>
    </row>
    <row r="5044" spans="19:25">
      <c r="S5044" s="7"/>
      <c r="T5044" s="7"/>
      <c r="U5044" s="7"/>
      <c r="V5044" s="7"/>
      <c r="W5044" s="7"/>
      <c r="X5044" s="7"/>
      <c r="Y5044" s="9" t="s">
        <v>5549</v>
      </c>
    </row>
    <row r="5045" spans="19:25">
      <c r="S5045" s="7"/>
      <c r="T5045" s="7"/>
      <c r="U5045" s="7"/>
      <c r="V5045" s="7"/>
      <c r="W5045" s="7"/>
      <c r="X5045" s="7"/>
      <c r="Y5045" s="9" t="s">
        <v>5550</v>
      </c>
    </row>
    <row r="5046" spans="19:25">
      <c r="S5046" s="7"/>
      <c r="T5046" s="7"/>
      <c r="U5046" s="7"/>
      <c r="V5046" s="7"/>
      <c r="W5046" s="7"/>
      <c r="X5046" s="7"/>
      <c r="Y5046" s="9" t="s">
        <v>5551</v>
      </c>
    </row>
    <row r="5047" spans="19:25">
      <c r="S5047" s="7"/>
      <c r="T5047" s="7"/>
      <c r="U5047" s="7"/>
      <c r="V5047" s="7"/>
      <c r="W5047" s="7"/>
      <c r="X5047" s="7"/>
      <c r="Y5047" s="9" t="s">
        <v>5552</v>
      </c>
    </row>
    <row r="5048" spans="19:25">
      <c r="S5048" s="7"/>
      <c r="T5048" s="7"/>
      <c r="U5048" s="7"/>
      <c r="V5048" s="7"/>
      <c r="W5048" s="7"/>
      <c r="X5048" s="7"/>
      <c r="Y5048" s="9" t="s">
        <v>5553</v>
      </c>
    </row>
    <row r="5049" spans="19:25">
      <c r="S5049" s="7"/>
      <c r="T5049" s="7"/>
      <c r="U5049" s="7"/>
      <c r="V5049" s="7"/>
      <c r="W5049" s="7"/>
      <c r="X5049" s="7"/>
      <c r="Y5049" s="9" t="s">
        <v>5554</v>
      </c>
    </row>
    <row r="5050" spans="19:25">
      <c r="S5050" s="7"/>
      <c r="T5050" s="7"/>
      <c r="U5050" s="7"/>
      <c r="V5050" s="7"/>
      <c r="W5050" s="7"/>
      <c r="X5050" s="7"/>
      <c r="Y5050" s="9" t="s">
        <v>5555</v>
      </c>
    </row>
    <row r="5051" spans="19:25">
      <c r="S5051" s="7"/>
      <c r="T5051" s="7"/>
      <c r="U5051" s="7"/>
      <c r="V5051" s="7"/>
      <c r="W5051" s="7"/>
      <c r="X5051" s="7"/>
      <c r="Y5051" s="9" t="s">
        <v>5556</v>
      </c>
    </row>
    <row r="5052" spans="19:25">
      <c r="S5052" s="7"/>
      <c r="T5052" s="7"/>
      <c r="U5052" s="7"/>
      <c r="V5052" s="7"/>
      <c r="W5052" s="7"/>
      <c r="X5052" s="7"/>
      <c r="Y5052" s="9" t="s">
        <v>5557</v>
      </c>
    </row>
    <row r="5053" spans="19:25">
      <c r="S5053" s="7"/>
      <c r="T5053" s="7"/>
      <c r="U5053" s="7"/>
      <c r="V5053" s="7"/>
      <c r="W5053" s="7"/>
      <c r="X5053" s="7"/>
      <c r="Y5053" s="9" t="s">
        <v>5558</v>
      </c>
    </row>
    <row r="5054" spans="19:25">
      <c r="S5054" s="7"/>
      <c r="T5054" s="7"/>
      <c r="U5054" s="7"/>
      <c r="V5054" s="7"/>
      <c r="W5054" s="7"/>
      <c r="X5054" s="7"/>
      <c r="Y5054" s="9" t="s">
        <v>5559</v>
      </c>
    </row>
    <row r="5055" spans="19:25">
      <c r="S5055" s="7"/>
      <c r="T5055" s="7"/>
      <c r="U5055" s="7"/>
      <c r="V5055" s="7"/>
      <c r="W5055" s="7"/>
      <c r="X5055" s="7"/>
      <c r="Y5055" s="9" t="s">
        <v>5560</v>
      </c>
    </row>
    <row r="5056" spans="19:25">
      <c r="S5056" s="7"/>
      <c r="T5056" s="7"/>
      <c r="U5056" s="7"/>
      <c r="V5056" s="7"/>
      <c r="W5056" s="7"/>
      <c r="X5056" s="7"/>
      <c r="Y5056" s="9" t="s">
        <v>5561</v>
      </c>
    </row>
    <row r="5057" spans="19:25">
      <c r="S5057" s="7"/>
      <c r="T5057" s="7"/>
      <c r="U5057" s="7"/>
      <c r="V5057" s="7"/>
      <c r="W5057" s="7"/>
      <c r="X5057" s="7"/>
      <c r="Y5057" s="9" t="s">
        <v>5562</v>
      </c>
    </row>
    <row r="5058" spans="19:25">
      <c r="S5058" s="7"/>
      <c r="T5058" s="7"/>
      <c r="U5058" s="7"/>
      <c r="V5058" s="7"/>
      <c r="W5058" s="7"/>
      <c r="X5058" s="7"/>
      <c r="Y5058" s="9" t="s">
        <v>5563</v>
      </c>
    </row>
    <row r="5059" spans="19:25">
      <c r="S5059" s="7"/>
      <c r="T5059" s="7"/>
      <c r="U5059" s="7"/>
      <c r="V5059" s="7"/>
      <c r="W5059" s="7"/>
      <c r="X5059" s="7"/>
      <c r="Y5059" s="9" t="s">
        <v>5564</v>
      </c>
    </row>
    <row r="5060" spans="19:25">
      <c r="S5060" s="7"/>
      <c r="T5060" s="7"/>
      <c r="U5060" s="7"/>
      <c r="V5060" s="7"/>
      <c r="W5060" s="7"/>
      <c r="X5060" s="7"/>
      <c r="Y5060" s="9" t="s">
        <v>5565</v>
      </c>
    </row>
    <row r="5061" spans="19:25">
      <c r="S5061" s="7"/>
      <c r="T5061" s="7"/>
      <c r="U5061" s="7"/>
      <c r="V5061" s="7"/>
      <c r="W5061" s="7"/>
      <c r="X5061" s="7"/>
      <c r="Y5061" s="9" t="s">
        <v>5566</v>
      </c>
    </row>
    <row r="5062" spans="19:25">
      <c r="S5062" s="7"/>
      <c r="T5062" s="7"/>
      <c r="U5062" s="7"/>
      <c r="V5062" s="7"/>
      <c r="W5062" s="7"/>
      <c r="X5062" s="7"/>
      <c r="Y5062" s="9" t="s">
        <v>5567</v>
      </c>
    </row>
    <row r="5063" spans="19:25">
      <c r="S5063" s="7"/>
      <c r="T5063" s="7"/>
      <c r="U5063" s="7"/>
      <c r="V5063" s="7"/>
      <c r="W5063" s="7"/>
      <c r="X5063" s="7"/>
      <c r="Y5063" s="9" t="s">
        <v>5568</v>
      </c>
    </row>
    <row r="5064" spans="19:25">
      <c r="S5064" s="7"/>
      <c r="T5064" s="7"/>
      <c r="U5064" s="7"/>
      <c r="V5064" s="7"/>
      <c r="W5064" s="7"/>
      <c r="X5064" s="7"/>
      <c r="Y5064" s="9" t="s">
        <v>5569</v>
      </c>
    </row>
    <row r="5065" spans="19:25">
      <c r="S5065" s="7"/>
      <c r="T5065" s="7"/>
      <c r="U5065" s="7"/>
      <c r="V5065" s="7"/>
      <c r="W5065" s="7"/>
      <c r="X5065" s="7"/>
      <c r="Y5065" s="9" t="s">
        <v>5570</v>
      </c>
    </row>
    <row r="5066" spans="19:25">
      <c r="S5066" s="7"/>
      <c r="T5066" s="7"/>
      <c r="U5066" s="7"/>
      <c r="V5066" s="7"/>
      <c r="W5066" s="7"/>
      <c r="X5066" s="7"/>
      <c r="Y5066" s="9" t="s">
        <v>5571</v>
      </c>
    </row>
    <row r="5067" spans="19:25">
      <c r="S5067" s="7"/>
      <c r="T5067" s="7"/>
      <c r="U5067" s="7"/>
      <c r="V5067" s="7"/>
      <c r="W5067" s="7"/>
      <c r="X5067" s="7"/>
      <c r="Y5067" s="9" t="s">
        <v>5572</v>
      </c>
    </row>
    <row r="5068" spans="19:25">
      <c r="S5068" s="7"/>
      <c r="T5068" s="7"/>
      <c r="U5068" s="7"/>
      <c r="V5068" s="7"/>
      <c r="W5068" s="7"/>
      <c r="X5068" s="7"/>
      <c r="Y5068" s="9" t="s">
        <v>5573</v>
      </c>
    </row>
    <row r="5069" spans="19:25">
      <c r="S5069" s="7"/>
      <c r="T5069" s="7"/>
      <c r="U5069" s="7"/>
      <c r="V5069" s="7"/>
      <c r="W5069" s="7"/>
      <c r="X5069" s="7"/>
      <c r="Y5069" s="9" t="s">
        <v>5574</v>
      </c>
    </row>
    <row r="5070" spans="19:25">
      <c r="S5070" s="7"/>
      <c r="T5070" s="7"/>
      <c r="U5070" s="7"/>
      <c r="V5070" s="7"/>
      <c r="W5070" s="7"/>
      <c r="X5070" s="7"/>
      <c r="Y5070" s="9" t="s">
        <v>5575</v>
      </c>
    </row>
    <row r="5071" spans="19:25">
      <c r="S5071" s="7"/>
      <c r="T5071" s="7"/>
      <c r="U5071" s="7"/>
      <c r="V5071" s="7"/>
      <c r="W5071" s="7"/>
      <c r="X5071" s="7"/>
      <c r="Y5071" s="9" t="s">
        <v>5576</v>
      </c>
    </row>
    <row r="5072" spans="19:25">
      <c r="S5072" s="7"/>
      <c r="T5072" s="7"/>
      <c r="U5072" s="7"/>
      <c r="V5072" s="7"/>
      <c r="W5072" s="7"/>
      <c r="X5072" s="7"/>
      <c r="Y5072" s="9" t="s">
        <v>5577</v>
      </c>
    </row>
    <row r="5073" spans="19:25">
      <c r="S5073" s="7"/>
      <c r="T5073" s="7"/>
      <c r="U5073" s="7"/>
      <c r="V5073" s="7"/>
      <c r="W5073" s="7"/>
      <c r="X5073" s="7"/>
      <c r="Y5073" s="9" t="s">
        <v>5578</v>
      </c>
    </row>
    <row r="5074" spans="19:25">
      <c r="S5074" s="7"/>
      <c r="T5074" s="7"/>
      <c r="U5074" s="7"/>
      <c r="V5074" s="7"/>
      <c r="W5074" s="7"/>
      <c r="X5074" s="7"/>
      <c r="Y5074" s="9" t="s">
        <v>5579</v>
      </c>
    </row>
    <row r="5075" spans="19:25">
      <c r="S5075" s="7"/>
      <c r="T5075" s="7"/>
      <c r="U5075" s="7"/>
      <c r="V5075" s="7"/>
      <c r="W5075" s="7"/>
      <c r="X5075" s="7"/>
      <c r="Y5075" s="9" t="s">
        <v>5580</v>
      </c>
    </row>
    <row r="5076" spans="19:25">
      <c r="S5076" s="7"/>
      <c r="T5076" s="7"/>
      <c r="U5076" s="7"/>
      <c r="V5076" s="7"/>
      <c r="W5076" s="7"/>
      <c r="X5076" s="7"/>
      <c r="Y5076" s="9" t="s">
        <v>5581</v>
      </c>
    </row>
    <row r="5077" spans="19:25">
      <c r="S5077" s="7"/>
      <c r="T5077" s="7"/>
      <c r="U5077" s="7"/>
      <c r="V5077" s="7"/>
      <c r="W5077" s="7"/>
      <c r="X5077" s="7"/>
      <c r="Y5077" s="9" t="s">
        <v>5582</v>
      </c>
    </row>
    <row r="5078" spans="19:25">
      <c r="S5078" s="7"/>
      <c r="T5078" s="7"/>
      <c r="U5078" s="7"/>
      <c r="V5078" s="7"/>
      <c r="W5078" s="7"/>
      <c r="X5078" s="7"/>
      <c r="Y5078" s="9" t="s">
        <v>5583</v>
      </c>
    </row>
    <row r="5079" spans="19:25">
      <c r="S5079" s="7"/>
      <c r="T5079" s="7"/>
      <c r="U5079" s="7"/>
      <c r="V5079" s="7"/>
      <c r="W5079" s="7"/>
      <c r="X5079" s="7"/>
      <c r="Y5079" s="9" t="s">
        <v>5584</v>
      </c>
    </row>
    <row r="5080" spans="19:25">
      <c r="S5080" s="7"/>
      <c r="T5080" s="7"/>
      <c r="U5080" s="7"/>
      <c r="V5080" s="7"/>
      <c r="W5080" s="7"/>
      <c r="X5080" s="7"/>
      <c r="Y5080" s="9" t="s">
        <v>5585</v>
      </c>
    </row>
    <row r="5081" spans="19:25">
      <c r="S5081" s="7"/>
      <c r="T5081" s="7"/>
      <c r="U5081" s="7"/>
      <c r="V5081" s="7"/>
      <c r="W5081" s="7"/>
      <c r="X5081" s="7"/>
      <c r="Y5081" s="9" t="s">
        <v>5586</v>
      </c>
    </row>
    <row r="5082" spans="19:25">
      <c r="S5082" s="7"/>
      <c r="T5082" s="7"/>
      <c r="U5082" s="7"/>
      <c r="V5082" s="7"/>
      <c r="W5082" s="7"/>
      <c r="X5082" s="7"/>
      <c r="Y5082" s="9" t="s">
        <v>5587</v>
      </c>
    </row>
    <row r="5083" spans="19:25">
      <c r="S5083" s="7"/>
      <c r="T5083" s="7"/>
      <c r="U5083" s="7"/>
      <c r="V5083" s="7"/>
      <c r="W5083" s="7"/>
      <c r="X5083" s="7"/>
      <c r="Y5083" s="9" t="s">
        <v>5588</v>
      </c>
    </row>
    <row r="5084" spans="19:25">
      <c r="S5084" s="7"/>
      <c r="T5084" s="7"/>
      <c r="U5084" s="7"/>
      <c r="V5084" s="7"/>
      <c r="W5084" s="7"/>
      <c r="X5084" s="7"/>
      <c r="Y5084" s="9" t="s">
        <v>5589</v>
      </c>
    </row>
    <row r="5085" spans="19:25">
      <c r="S5085" s="7"/>
      <c r="T5085" s="7"/>
      <c r="U5085" s="7"/>
      <c r="V5085" s="7"/>
      <c r="W5085" s="7"/>
      <c r="X5085" s="7"/>
      <c r="Y5085" s="9" t="s">
        <v>5590</v>
      </c>
    </row>
    <row r="5086" spans="19:25">
      <c r="S5086" s="7"/>
      <c r="T5086" s="7"/>
      <c r="U5086" s="7"/>
      <c r="V5086" s="7"/>
      <c r="W5086" s="7"/>
      <c r="X5086" s="7"/>
      <c r="Y5086" s="9" t="s">
        <v>5591</v>
      </c>
    </row>
    <row r="5087" spans="19:25">
      <c r="S5087" s="7"/>
      <c r="T5087" s="7"/>
      <c r="U5087" s="7"/>
      <c r="V5087" s="7"/>
      <c r="W5087" s="7"/>
      <c r="X5087" s="7"/>
      <c r="Y5087" s="9" t="s">
        <v>5592</v>
      </c>
    </row>
    <row r="5088" spans="19:25">
      <c r="S5088" s="7"/>
      <c r="T5088" s="7"/>
      <c r="U5088" s="7"/>
      <c r="V5088" s="7"/>
      <c r="W5088" s="7"/>
      <c r="X5088" s="7"/>
      <c r="Y5088" s="9" t="s">
        <v>5593</v>
      </c>
    </row>
    <row r="5089" spans="19:25">
      <c r="S5089" s="7"/>
      <c r="T5089" s="7"/>
      <c r="U5089" s="7"/>
      <c r="V5089" s="7"/>
      <c r="W5089" s="7"/>
      <c r="X5089" s="7"/>
      <c r="Y5089" s="9" t="s">
        <v>5594</v>
      </c>
    </row>
    <row r="5090" spans="19:25">
      <c r="S5090" s="7"/>
      <c r="T5090" s="7"/>
      <c r="U5090" s="7"/>
      <c r="V5090" s="7"/>
      <c r="W5090" s="7"/>
      <c r="X5090" s="7"/>
      <c r="Y5090" s="9" t="s">
        <v>5595</v>
      </c>
    </row>
    <row r="5091" spans="19:25">
      <c r="S5091" s="7"/>
      <c r="T5091" s="7"/>
      <c r="U5091" s="7"/>
      <c r="V5091" s="7"/>
      <c r="W5091" s="7"/>
      <c r="X5091" s="7"/>
      <c r="Y5091" s="9" t="s">
        <v>5596</v>
      </c>
    </row>
    <row r="5092" spans="19:25">
      <c r="S5092" s="7"/>
      <c r="T5092" s="7"/>
      <c r="U5092" s="7"/>
      <c r="V5092" s="7"/>
      <c r="W5092" s="7"/>
      <c r="X5092" s="7"/>
      <c r="Y5092" s="9" t="s">
        <v>5597</v>
      </c>
    </row>
    <row r="5093" spans="19:25">
      <c r="S5093" s="7"/>
      <c r="T5093" s="7"/>
      <c r="U5093" s="7"/>
      <c r="V5093" s="7"/>
      <c r="W5093" s="7"/>
      <c r="X5093" s="7"/>
      <c r="Y5093" s="9" t="s">
        <v>5598</v>
      </c>
    </row>
    <row r="5094" spans="19:25">
      <c r="S5094" s="7"/>
      <c r="T5094" s="7"/>
      <c r="U5094" s="7"/>
      <c r="V5094" s="7"/>
      <c r="W5094" s="7"/>
      <c r="X5094" s="7"/>
      <c r="Y5094" s="9" t="s">
        <v>5599</v>
      </c>
    </row>
    <row r="5095" spans="19:25">
      <c r="S5095" s="7"/>
      <c r="T5095" s="7"/>
      <c r="U5095" s="7"/>
      <c r="V5095" s="7"/>
      <c r="W5095" s="7"/>
      <c r="X5095" s="7"/>
      <c r="Y5095" s="9" t="s">
        <v>5600</v>
      </c>
    </row>
    <row r="5096" spans="19:25">
      <c r="S5096" s="7"/>
      <c r="T5096" s="7"/>
      <c r="U5096" s="7"/>
      <c r="V5096" s="7"/>
      <c r="W5096" s="7"/>
      <c r="X5096" s="7"/>
      <c r="Y5096" s="9" t="s">
        <v>5601</v>
      </c>
    </row>
    <row r="5097" spans="19:25">
      <c r="S5097" s="7"/>
      <c r="T5097" s="7"/>
      <c r="U5097" s="7"/>
      <c r="V5097" s="7"/>
      <c r="W5097" s="7"/>
      <c r="X5097" s="7"/>
      <c r="Y5097" s="9" t="s">
        <v>5602</v>
      </c>
    </row>
    <row r="5098" spans="19:25">
      <c r="S5098" s="7"/>
      <c r="T5098" s="7"/>
      <c r="U5098" s="7"/>
      <c r="V5098" s="7"/>
      <c r="W5098" s="7"/>
      <c r="X5098" s="7"/>
      <c r="Y5098" s="9" t="s">
        <v>5603</v>
      </c>
    </row>
    <row r="5099" spans="19:25">
      <c r="S5099" s="7"/>
      <c r="T5099" s="7"/>
      <c r="U5099" s="7"/>
      <c r="V5099" s="7"/>
      <c r="W5099" s="7"/>
      <c r="X5099" s="7"/>
      <c r="Y5099" s="9" t="s">
        <v>5604</v>
      </c>
    </row>
    <row r="5100" spans="19:25">
      <c r="S5100" s="7"/>
      <c r="T5100" s="7"/>
      <c r="U5100" s="7"/>
      <c r="V5100" s="7"/>
      <c r="W5100" s="7"/>
      <c r="X5100" s="7"/>
      <c r="Y5100" s="9" t="s">
        <v>5605</v>
      </c>
    </row>
    <row r="5101" spans="19:25">
      <c r="S5101" s="7"/>
      <c r="T5101" s="7"/>
      <c r="U5101" s="7"/>
      <c r="V5101" s="7"/>
      <c r="W5101" s="7"/>
      <c r="X5101" s="7"/>
      <c r="Y5101" s="9" t="s">
        <v>5606</v>
      </c>
    </row>
    <row r="5102" spans="19:25">
      <c r="S5102" s="7"/>
      <c r="T5102" s="7"/>
      <c r="U5102" s="7"/>
      <c r="V5102" s="7"/>
      <c r="W5102" s="7"/>
      <c r="X5102" s="7"/>
      <c r="Y5102" s="9" t="s">
        <v>5607</v>
      </c>
    </row>
    <row r="5103" spans="19:25">
      <c r="S5103" s="7"/>
      <c r="T5103" s="7"/>
      <c r="U5103" s="7"/>
      <c r="V5103" s="7"/>
      <c r="W5103" s="7"/>
      <c r="X5103" s="7"/>
      <c r="Y5103" s="9" t="s">
        <v>5608</v>
      </c>
    </row>
    <row r="5104" spans="19:25">
      <c r="S5104" s="7"/>
      <c r="T5104" s="7"/>
      <c r="U5104" s="7"/>
      <c r="V5104" s="7"/>
      <c r="W5104" s="7"/>
      <c r="X5104" s="7"/>
      <c r="Y5104" s="9" t="s">
        <v>5609</v>
      </c>
    </row>
    <row r="5105" spans="19:25">
      <c r="S5105" s="7"/>
      <c r="T5105" s="7"/>
      <c r="U5105" s="7"/>
      <c r="V5105" s="7"/>
      <c r="W5105" s="7"/>
      <c r="X5105" s="7"/>
      <c r="Y5105" s="9" t="s">
        <v>5610</v>
      </c>
    </row>
    <row r="5106" spans="19:25">
      <c r="S5106" s="7"/>
      <c r="T5106" s="7"/>
      <c r="U5106" s="7"/>
      <c r="V5106" s="7"/>
      <c r="W5106" s="7"/>
      <c r="X5106" s="7"/>
      <c r="Y5106" s="9" t="s">
        <v>5611</v>
      </c>
    </row>
    <row r="5107" spans="19:25">
      <c r="S5107" s="7"/>
      <c r="T5107" s="7"/>
      <c r="U5107" s="7"/>
      <c r="V5107" s="7"/>
      <c r="W5107" s="7"/>
      <c r="X5107" s="7"/>
      <c r="Y5107" s="9" t="s">
        <v>5612</v>
      </c>
    </row>
    <row r="5108" spans="19:25">
      <c r="S5108" s="7"/>
      <c r="T5108" s="7"/>
      <c r="U5108" s="7"/>
      <c r="V5108" s="7"/>
      <c r="W5108" s="7"/>
      <c r="X5108" s="7"/>
      <c r="Y5108" s="9" t="s">
        <v>5613</v>
      </c>
    </row>
    <row r="5109" spans="19:25">
      <c r="S5109" s="7"/>
      <c r="T5109" s="7"/>
      <c r="U5109" s="7"/>
      <c r="V5109" s="7"/>
      <c r="W5109" s="7"/>
      <c r="X5109" s="7"/>
      <c r="Y5109" s="9" t="s">
        <v>5614</v>
      </c>
    </row>
    <row r="5110" spans="19:25">
      <c r="S5110" s="7"/>
      <c r="T5110" s="7"/>
      <c r="U5110" s="7"/>
      <c r="V5110" s="7"/>
      <c r="W5110" s="7"/>
      <c r="X5110" s="7"/>
      <c r="Y5110" s="9" t="s">
        <v>5615</v>
      </c>
    </row>
    <row r="5111" spans="19:25">
      <c r="S5111" s="7"/>
      <c r="T5111" s="7"/>
      <c r="U5111" s="7"/>
      <c r="V5111" s="7"/>
      <c r="W5111" s="7"/>
      <c r="X5111" s="7"/>
      <c r="Y5111" s="9" t="s">
        <v>5616</v>
      </c>
    </row>
    <row r="5112" spans="19:25">
      <c r="S5112" s="7"/>
      <c r="T5112" s="7"/>
      <c r="U5112" s="7"/>
      <c r="V5112" s="7"/>
      <c r="W5112" s="7"/>
      <c r="X5112" s="7"/>
      <c r="Y5112" s="9" t="s">
        <v>5617</v>
      </c>
    </row>
    <row r="5113" spans="19:25">
      <c r="S5113" s="7"/>
      <c r="T5113" s="7"/>
      <c r="U5113" s="7"/>
      <c r="V5113" s="7"/>
      <c r="W5113" s="7"/>
      <c r="X5113" s="7"/>
      <c r="Y5113" s="9" t="s">
        <v>5618</v>
      </c>
    </row>
    <row r="5114" spans="19:25">
      <c r="S5114" s="7"/>
      <c r="T5114" s="7"/>
      <c r="U5114" s="7"/>
      <c r="V5114" s="7"/>
      <c r="W5114" s="7"/>
      <c r="X5114" s="7"/>
      <c r="Y5114" s="9" t="s">
        <v>5619</v>
      </c>
    </row>
    <row r="5115" spans="19:25">
      <c r="S5115" s="7"/>
      <c r="T5115" s="7"/>
      <c r="U5115" s="7"/>
      <c r="V5115" s="7"/>
      <c r="W5115" s="7"/>
      <c r="X5115" s="7"/>
      <c r="Y5115" s="9" t="s">
        <v>5620</v>
      </c>
    </row>
    <row r="5116" spans="19:25">
      <c r="S5116" s="7"/>
      <c r="T5116" s="7"/>
      <c r="U5116" s="7"/>
      <c r="V5116" s="7"/>
      <c r="W5116" s="7"/>
      <c r="X5116" s="7"/>
      <c r="Y5116" s="9" t="s">
        <v>5621</v>
      </c>
    </row>
    <row r="5117" spans="19:25">
      <c r="S5117" s="7"/>
      <c r="T5117" s="7"/>
      <c r="U5117" s="7"/>
      <c r="V5117" s="7"/>
      <c r="W5117" s="7"/>
      <c r="X5117" s="7"/>
      <c r="Y5117" s="9" t="s">
        <v>5622</v>
      </c>
    </row>
    <row r="5118" spans="19:25">
      <c r="S5118" s="7"/>
      <c r="T5118" s="7"/>
      <c r="U5118" s="7"/>
      <c r="V5118" s="7"/>
      <c r="W5118" s="7"/>
      <c r="X5118" s="7"/>
      <c r="Y5118" s="9" t="s">
        <v>5623</v>
      </c>
    </row>
    <row r="5119" spans="19:25">
      <c r="S5119" s="7"/>
      <c r="T5119" s="7"/>
      <c r="U5119" s="7"/>
      <c r="V5119" s="7"/>
      <c r="W5119" s="7"/>
      <c r="X5119" s="7"/>
      <c r="Y5119" s="9" t="s">
        <v>5624</v>
      </c>
    </row>
    <row r="5120" spans="19:25">
      <c r="S5120" s="7"/>
      <c r="T5120" s="7"/>
      <c r="U5120" s="7"/>
      <c r="V5120" s="7"/>
      <c r="W5120" s="7"/>
      <c r="X5120" s="7"/>
      <c r="Y5120" s="9" t="s">
        <v>5625</v>
      </c>
    </row>
    <row r="5121" spans="19:25">
      <c r="S5121" s="7"/>
      <c r="T5121" s="7"/>
      <c r="U5121" s="7"/>
      <c r="V5121" s="7"/>
      <c r="W5121" s="7"/>
      <c r="X5121" s="7"/>
      <c r="Y5121" s="9" t="s">
        <v>5626</v>
      </c>
    </row>
    <row r="5122" spans="19:25">
      <c r="S5122" s="7"/>
      <c r="T5122" s="7"/>
      <c r="U5122" s="7"/>
      <c r="V5122" s="7"/>
      <c r="W5122" s="7"/>
      <c r="X5122" s="7"/>
      <c r="Y5122" s="9" t="s">
        <v>5627</v>
      </c>
    </row>
    <row r="5123" spans="19:25">
      <c r="S5123" s="7"/>
      <c r="T5123" s="7"/>
      <c r="U5123" s="7"/>
      <c r="V5123" s="7"/>
      <c r="W5123" s="7"/>
      <c r="X5123" s="7"/>
      <c r="Y5123" s="9" t="s">
        <v>5628</v>
      </c>
    </row>
    <row r="5124" spans="19:25">
      <c r="S5124" s="7"/>
      <c r="T5124" s="7"/>
      <c r="U5124" s="7"/>
      <c r="V5124" s="7"/>
      <c r="W5124" s="7"/>
      <c r="X5124" s="7"/>
      <c r="Y5124" s="9" t="s">
        <v>5629</v>
      </c>
    </row>
    <row r="5125" spans="19:25">
      <c r="S5125" s="7"/>
      <c r="T5125" s="7"/>
      <c r="U5125" s="7"/>
      <c r="V5125" s="7"/>
      <c r="W5125" s="7"/>
      <c r="X5125" s="7"/>
      <c r="Y5125" s="9" t="s">
        <v>5630</v>
      </c>
    </row>
    <row r="5126" spans="19:25">
      <c r="S5126" s="7"/>
      <c r="T5126" s="7"/>
      <c r="U5126" s="7"/>
      <c r="V5126" s="7"/>
      <c r="W5126" s="7"/>
      <c r="X5126" s="7"/>
      <c r="Y5126" s="9" t="s">
        <v>5631</v>
      </c>
    </row>
    <row r="5127" spans="19:25">
      <c r="S5127" s="7"/>
      <c r="T5127" s="7"/>
      <c r="U5127" s="7"/>
      <c r="V5127" s="7"/>
      <c r="W5127" s="7"/>
      <c r="X5127" s="7"/>
      <c r="Y5127" s="9" t="s">
        <v>5632</v>
      </c>
    </row>
    <row r="5128" spans="19:25">
      <c r="S5128" s="7"/>
      <c r="T5128" s="7"/>
      <c r="U5128" s="7"/>
      <c r="V5128" s="7"/>
      <c r="W5128" s="7"/>
      <c r="X5128" s="7"/>
      <c r="Y5128" s="9" t="s">
        <v>5633</v>
      </c>
    </row>
    <row r="5129" spans="19:25">
      <c r="S5129" s="7"/>
      <c r="T5129" s="7"/>
      <c r="U5129" s="7"/>
      <c r="V5129" s="7"/>
      <c r="W5129" s="7"/>
      <c r="X5129" s="7"/>
      <c r="Y5129" s="9" t="s">
        <v>5634</v>
      </c>
    </row>
    <row r="5130" spans="19:25">
      <c r="S5130" s="7"/>
      <c r="T5130" s="7"/>
      <c r="U5130" s="7"/>
      <c r="V5130" s="7"/>
      <c r="W5130" s="7"/>
      <c r="X5130" s="7"/>
      <c r="Y5130" s="9" t="s">
        <v>5635</v>
      </c>
    </row>
    <row r="5131" spans="19:25">
      <c r="S5131" s="7"/>
      <c r="T5131" s="7"/>
      <c r="U5131" s="7"/>
      <c r="V5131" s="7"/>
      <c r="W5131" s="7"/>
      <c r="X5131" s="7"/>
      <c r="Y5131" s="9" t="s">
        <v>5636</v>
      </c>
    </row>
    <row r="5132" spans="19:25">
      <c r="S5132" s="7"/>
      <c r="T5132" s="7"/>
      <c r="U5132" s="7"/>
      <c r="V5132" s="7"/>
      <c r="W5132" s="7"/>
      <c r="X5132" s="7"/>
      <c r="Y5132" s="9" t="s">
        <v>5637</v>
      </c>
    </row>
    <row r="5133" spans="19:25">
      <c r="S5133" s="7"/>
      <c r="T5133" s="7"/>
      <c r="U5133" s="7"/>
      <c r="V5133" s="7"/>
      <c r="W5133" s="7"/>
      <c r="X5133" s="7"/>
      <c r="Y5133" s="9" t="s">
        <v>5638</v>
      </c>
    </row>
    <row r="5134" spans="19:25">
      <c r="S5134" s="7"/>
      <c r="T5134" s="7"/>
      <c r="U5134" s="7"/>
      <c r="V5134" s="7"/>
      <c r="W5134" s="7"/>
      <c r="X5134" s="7"/>
      <c r="Y5134" s="9" t="s">
        <v>5639</v>
      </c>
    </row>
    <row r="5135" spans="19:25">
      <c r="S5135" s="7"/>
      <c r="T5135" s="7"/>
      <c r="U5135" s="7"/>
      <c r="V5135" s="7"/>
      <c r="W5135" s="7"/>
      <c r="X5135" s="7"/>
      <c r="Y5135" s="9" t="s">
        <v>5640</v>
      </c>
    </row>
    <row r="5136" spans="19:25">
      <c r="S5136" s="7"/>
      <c r="T5136" s="7"/>
      <c r="U5136" s="7"/>
      <c r="V5136" s="7"/>
      <c r="W5136" s="7"/>
      <c r="X5136" s="7"/>
      <c r="Y5136" s="9" t="s">
        <v>5641</v>
      </c>
    </row>
    <row r="5137" spans="19:25">
      <c r="S5137" s="7"/>
      <c r="T5137" s="7"/>
      <c r="U5137" s="7"/>
      <c r="V5137" s="7"/>
      <c r="W5137" s="7"/>
      <c r="X5137" s="7"/>
      <c r="Y5137" s="9" t="s">
        <v>5642</v>
      </c>
    </row>
    <row r="5138" spans="19:25">
      <c r="S5138" s="7"/>
      <c r="T5138" s="7"/>
      <c r="U5138" s="7"/>
      <c r="V5138" s="7"/>
      <c r="W5138" s="7"/>
      <c r="X5138" s="7"/>
      <c r="Y5138" s="9" t="s">
        <v>5643</v>
      </c>
    </row>
    <row r="5139" spans="19:25">
      <c r="S5139" s="7"/>
      <c r="T5139" s="7"/>
      <c r="U5139" s="7"/>
      <c r="V5139" s="7"/>
      <c r="W5139" s="7"/>
      <c r="X5139" s="7"/>
      <c r="Y5139" s="9" t="s">
        <v>5644</v>
      </c>
    </row>
    <row r="5140" spans="19:25">
      <c r="S5140" s="7"/>
      <c r="T5140" s="7"/>
      <c r="U5140" s="7"/>
      <c r="V5140" s="7"/>
      <c r="W5140" s="7"/>
      <c r="X5140" s="7"/>
      <c r="Y5140" s="9" t="s">
        <v>5645</v>
      </c>
    </row>
    <row r="5141" spans="19:25">
      <c r="S5141" s="7"/>
      <c r="T5141" s="7"/>
      <c r="U5141" s="7"/>
      <c r="V5141" s="7"/>
      <c r="W5141" s="7"/>
      <c r="X5141" s="7"/>
      <c r="Y5141" s="9" t="s">
        <v>5646</v>
      </c>
    </row>
    <row r="5142" spans="19:25">
      <c r="S5142" s="7"/>
      <c r="T5142" s="7"/>
      <c r="U5142" s="7"/>
      <c r="V5142" s="7"/>
      <c r="W5142" s="7"/>
      <c r="X5142" s="7"/>
      <c r="Y5142" s="9" t="s">
        <v>5647</v>
      </c>
    </row>
    <row r="5143" spans="19:25">
      <c r="S5143" s="7"/>
      <c r="T5143" s="7"/>
      <c r="U5143" s="7"/>
      <c r="V5143" s="7"/>
      <c r="W5143" s="7"/>
      <c r="X5143" s="7"/>
      <c r="Y5143" s="9" t="s">
        <v>5648</v>
      </c>
    </row>
    <row r="5144" spans="19:25">
      <c r="S5144" s="7"/>
      <c r="T5144" s="7"/>
      <c r="U5144" s="7"/>
      <c r="V5144" s="7"/>
      <c r="W5144" s="7"/>
      <c r="X5144" s="7"/>
      <c r="Y5144" s="9" t="s">
        <v>5649</v>
      </c>
    </row>
    <row r="5145" spans="19:25">
      <c r="S5145" s="7"/>
      <c r="T5145" s="7"/>
      <c r="U5145" s="7"/>
      <c r="V5145" s="7"/>
      <c r="W5145" s="7"/>
      <c r="X5145" s="7"/>
      <c r="Y5145" s="9" t="s">
        <v>5650</v>
      </c>
    </row>
    <row r="5146" spans="19:25">
      <c r="S5146" s="7"/>
      <c r="T5146" s="7"/>
      <c r="U5146" s="7"/>
      <c r="V5146" s="7"/>
      <c r="W5146" s="7"/>
      <c r="X5146" s="7"/>
      <c r="Y5146" s="9" t="s">
        <v>5651</v>
      </c>
    </row>
    <row r="5147" spans="19:25">
      <c r="S5147" s="7"/>
      <c r="T5147" s="7"/>
      <c r="U5147" s="7"/>
      <c r="V5147" s="7"/>
      <c r="W5147" s="7"/>
      <c r="X5147" s="7"/>
      <c r="Y5147" s="9" t="s">
        <v>5652</v>
      </c>
    </row>
    <row r="5148" spans="19:25">
      <c r="S5148" s="7"/>
      <c r="T5148" s="7"/>
      <c r="U5148" s="7"/>
      <c r="V5148" s="7"/>
      <c r="W5148" s="7"/>
      <c r="X5148" s="7"/>
      <c r="Y5148" s="9" t="s">
        <v>5653</v>
      </c>
    </row>
    <row r="5149" spans="19:25">
      <c r="S5149" s="7"/>
      <c r="T5149" s="7"/>
      <c r="U5149" s="7"/>
      <c r="V5149" s="7"/>
      <c r="W5149" s="7"/>
      <c r="X5149" s="7"/>
      <c r="Y5149" s="9" t="s">
        <v>5654</v>
      </c>
    </row>
    <row r="5150" spans="19:25">
      <c r="S5150" s="7"/>
      <c r="T5150" s="7"/>
      <c r="U5150" s="7"/>
      <c r="V5150" s="7"/>
      <c r="W5150" s="7"/>
      <c r="X5150" s="7"/>
      <c r="Y5150" s="9" t="s">
        <v>5655</v>
      </c>
    </row>
    <row r="5151" spans="19:25">
      <c r="S5151" s="7"/>
      <c r="T5151" s="7"/>
      <c r="U5151" s="7"/>
      <c r="V5151" s="7"/>
      <c r="W5151" s="7"/>
      <c r="X5151" s="7"/>
      <c r="Y5151" s="9" t="s">
        <v>5656</v>
      </c>
    </row>
    <row r="5152" spans="19:25">
      <c r="S5152" s="7"/>
      <c r="T5152" s="7"/>
      <c r="U5152" s="7"/>
      <c r="V5152" s="7"/>
      <c r="W5152" s="7"/>
      <c r="X5152" s="7"/>
      <c r="Y5152" s="9" t="s">
        <v>5657</v>
      </c>
    </row>
    <row r="5153" spans="19:25">
      <c r="S5153" s="7"/>
      <c r="T5153" s="7"/>
      <c r="U5153" s="7"/>
      <c r="V5153" s="7"/>
      <c r="W5153" s="7"/>
      <c r="X5153" s="7"/>
      <c r="Y5153" s="9" t="s">
        <v>5658</v>
      </c>
    </row>
    <row r="5154" spans="19:25">
      <c r="S5154" s="7"/>
      <c r="T5154" s="7"/>
      <c r="U5154" s="7"/>
      <c r="V5154" s="7"/>
      <c r="W5154" s="7"/>
      <c r="X5154" s="7"/>
      <c r="Y5154" s="9" t="s">
        <v>5659</v>
      </c>
    </row>
    <row r="5155" spans="19:25">
      <c r="S5155" s="7"/>
      <c r="T5155" s="7"/>
      <c r="U5155" s="7"/>
      <c r="V5155" s="7"/>
      <c r="W5155" s="7"/>
      <c r="X5155" s="7"/>
      <c r="Y5155" s="9" t="s">
        <v>5660</v>
      </c>
    </row>
    <row r="5156" spans="19:25">
      <c r="S5156" s="7"/>
      <c r="T5156" s="7"/>
      <c r="U5156" s="7"/>
      <c r="V5156" s="7"/>
      <c r="W5156" s="7"/>
      <c r="X5156" s="7"/>
      <c r="Y5156" s="9" t="s">
        <v>5661</v>
      </c>
    </row>
    <row r="5157" spans="19:25">
      <c r="S5157" s="7"/>
      <c r="T5157" s="7"/>
      <c r="U5157" s="7"/>
      <c r="V5157" s="7"/>
      <c r="W5157" s="7"/>
      <c r="X5157" s="7"/>
      <c r="Y5157" s="9" t="s">
        <v>5662</v>
      </c>
    </row>
    <row r="5158" spans="19:25">
      <c r="S5158" s="7"/>
      <c r="T5158" s="7"/>
      <c r="U5158" s="7"/>
      <c r="V5158" s="7"/>
      <c r="W5158" s="7"/>
      <c r="X5158" s="7"/>
      <c r="Y5158" s="9" t="s">
        <v>5663</v>
      </c>
    </row>
    <row r="5159" spans="19:25">
      <c r="S5159" s="7"/>
      <c r="T5159" s="7"/>
      <c r="U5159" s="7"/>
      <c r="V5159" s="7"/>
      <c r="W5159" s="7"/>
      <c r="X5159" s="7"/>
      <c r="Y5159" s="9" t="s">
        <v>5664</v>
      </c>
    </row>
    <row r="5160" spans="19:25">
      <c r="S5160" s="7"/>
      <c r="T5160" s="7"/>
      <c r="U5160" s="7"/>
      <c r="V5160" s="7"/>
      <c r="W5160" s="7"/>
      <c r="X5160" s="7"/>
      <c r="Y5160" s="9" t="s">
        <v>5665</v>
      </c>
    </row>
    <row r="5161" spans="19:25">
      <c r="S5161" s="7"/>
      <c r="T5161" s="7"/>
      <c r="U5161" s="7"/>
      <c r="V5161" s="7"/>
      <c r="W5161" s="7"/>
      <c r="X5161" s="7"/>
      <c r="Y5161" s="9" t="s">
        <v>5666</v>
      </c>
    </row>
    <row r="5162" spans="19:25">
      <c r="S5162" s="7"/>
      <c r="T5162" s="7"/>
      <c r="U5162" s="7"/>
      <c r="V5162" s="7"/>
      <c r="W5162" s="7"/>
      <c r="X5162" s="7"/>
      <c r="Y5162" s="9" t="s">
        <v>5667</v>
      </c>
    </row>
    <row r="5163" spans="19:25">
      <c r="S5163" s="7"/>
      <c r="T5163" s="7"/>
      <c r="U5163" s="7"/>
      <c r="V5163" s="7"/>
      <c r="W5163" s="7"/>
      <c r="X5163" s="7"/>
      <c r="Y5163" s="9" t="s">
        <v>5668</v>
      </c>
    </row>
    <row r="5164" spans="19:25">
      <c r="S5164" s="7"/>
      <c r="T5164" s="7"/>
      <c r="U5164" s="7"/>
      <c r="V5164" s="7"/>
      <c r="W5164" s="7"/>
      <c r="X5164" s="7"/>
      <c r="Y5164" s="9" t="s">
        <v>5669</v>
      </c>
    </row>
    <row r="5165" spans="19:25">
      <c r="S5165" s="7"/>
      <c r="T5165" s="7"/>
      <c r="U5165" s="7"/>
      <c r="V5165" s="7"/>
      <c r="W5165" s="7"/>
      <c r="X5165" s="7"/>
      <c r="Y5165" s="9" t="s">
        <v>5670</v>
      </c>
    </row>
    <row r="5166" spans="19:25">
      <c r="S5166" s="7"/>
      <c r="T5166" s="7"/>
      <c r="U5166" s="7"/>
      <c r="V5166" s="7"/>
      <c r="W5166" s="7"/>
      <c r="X5166" s="7"/>
      <c r="Y5166" s="9" t="s">
        <v>5671</v>
      </c>
    </row>
    <row r="5167" spans="19:25">
      <c r="S5167" s="7"/>
      <c r="T5167" s="7"/>
      <c r="U5167" s="7"/>
      <c r="V5167" s="7"/>
      <c r="W5167" s="7"/>
      <c r="X5167" s="7"/>
      <c r="Y5167" s="9" t="s">
        <v>5672</v>
      </c>
    </row>
    <row r="5168" spans="19:25">
      <c r="S5168" s="7"/>
      <c r="T5168" s="7"/>
      <c r="U5168" s="7"/>
      <c r="V5168" s="7"/>
      <c r="W5168" s="7"/>
      <c r="X5168" s="7"/>
      <c r="Y5168" s="9" t="s">
        <v>5673</v>
      </c>
    </row>
    <row r="5169" spans="19:25">
      <c r="S5169" s="7"/>
      <c r="T5169" s="7"/>
      <c r="U5169" s="7"/>
      <c r="V5169" s="7"/>
      <c r="W5169" s="7"/>
      <c r="X5169" s="7"/>
      <c r="Y5169" s="9" t="s">
        <v>5674</v>
      </c>
    </row>
    <row r="5170" spans="19:25">
      <c r="S5170" s="7"/>
      <c r="T5170" s="7"/>
      <c r="U5170" s="7"/>
      <c r="V5170" s="7"/>
      <c r="W5170" s="7"/>
      <c r="X5170" s="7"/>
      <c r="Y5170" s="9" t="s">
        <v>5675</v>
      </c>
    </row>
    <row r="5171" spans="19:25">
      <c r="S5171" s="7"/>
      <c r="T5171" s="7"/>
      <c r="U5171" s="7"/>
      <c r="V5171" s="7"/>
      <c r="W5171" s="7"/>
      <c r="X5171" s="7"/>
      <c r="Y5171" s="9" t="s">
        <v>5676</v>
      </c>
    </row>
    <row r="5172" spans="19:25">
      <c r="S5172" s="7"/>
      <c r="T5172" s="7"/>
      <c r="U5172" s="7"/>
      <c r="V5172" s="7"/>
      <c r="W5172" s="7"/>
      <c r="X5172" s="7"/>
      <c r="Y5172" s="9" t="s">
        <v>5677</v>
      </c>
    </row>
    <row r="5173" spans="19:25">
      <c r="S5173" s="7"/>
      <c r="T5173" s="7"/>
      <c r="U5173" s="7"/>
      <c r="V5173" s="7"/>
      <c r="W5173" s="7"/>
      <c r="X5173" s="7"/>
      <c r="Y5173" s="9" t="s">
        <v>5678</v>
      </c>
    </row>
    <row r="5174" spans="19:25">
      <c r="S5174" s="7"/>
      <c r="T5174" s="7"/>
      <c r="U5174" s="7"/>
      <c r="V5174" s="7"/>
      <c r="W5174" s="7"/>
      <c r="X5174" s="7"/>
      <c r="Y5174" s="9" t="s">
        <v>5679</v>
      </c>
    </row>
    <row r="5175" spans="19:25">
      <c r="S5175" s="7"/>
      <c r="T5175" s="7"/>
      <c r="U5175" s="7"/>
      <c r="V5175" s="7"/>
      <c r="W5175" s="7"/>
      <c r="X5175" s="7"/>
      <c r="Y5175" s="9" t="s">
        <v>5680</v>
      </c>
    </row>
    <row r="5176" spans="19:25">
      <c r="S5176" s="7"/>
      <c r="T5176" s="7"/>
      <c r="U5176" s="7"/>
      <c r="V5176" s="7"/>
      <c r="W5176" s="7"/>
      <c r="X5176" s="7"/>
      <c r="Y5176" s="9" t="s">
        <v>5681</v>
      </c>
    </row>
    <row r="5177" spans="19:25">
      <c r="S5177" s="7"/>
      <c r="T5177" s="7"/>
      <c r="U5177" s="7"/>
      <c r="V5177" s="7"/>
      <c r="W5177" s="7"/>
      <c r="X5177" s="7"/>
      <c r="Y5177" s="9" t="s">
        <v>5682</v>
      </c>
    </row>
    <row r="5178" spans="19:25">
      <c r="S5178" s="7"/>
      <c r="T5178" s="7"/>
      <c r="U5178" s="7"/>
      <c r="V5178" s="7"/>
      <c r="W5178" s="7"/>
      <c r="X5178" s="7"/>
      <c r="Y5178" s="9" t="s">
        <v>5683</v>
      </c>
    </row>
    <row r="5179" spans="19:25">
      <c r="S5179" s="7"/>
      <c r="T5179" s="7"/>
      <c r="U5179" s="7"/>
      <c r="V5179" s="7"/>
      <c r="W5179" s="7"/>
      <c r="X5179" s="7"/>
      <c r="Y5179" s="9" t="s">
        <v>5684</v>
      </c>
    </row>
    <row r="5180" spans="19:25">
      <c r="S5180" s="7"/>
      <c r="T5180" s="7"/>
      <c r="U5180" s="7"/>
      <c r="V5180" s="7"/>
      <c r="W5180" s="7"/>
      <c r="X5180" s="7"/>
      <c r="Y5180" s="9" t="s">
        <v>5685</v>
      </c>
    </row>
    <row r="5181" spans="19:25">
      <c r="S5181" s="7"/>
      <c r="T5181" s="7"/>
      <c r="U5181" s="7"/>
      <c r="V5181" s="7"/>
      <c r="W5181" s="7"/>
      <c r="X5181" s="7"/>
      <c r="Y5181" s="9" t="s">
        <v>5686</v>
      </c>
    </row>
    <row r="5182" spans="19:25">
      <c r="S5182" s="7"/>
      <c r="T5182" s="7"/>
      <c r="U5182" s="7"/>
      <c r="V5182" s="7"/>
      <c r="W5182" s="7"/>
      <c r="X5182" s="7"/>
      <c r="Y5182" s="9" t="s">
        <v>5687</v>
      </c>
    </row>
    <row r="5183" spans="19:25">
      <c r="S5183" s="7"/>
      <c r="T5183" s="7"/>
      <c r="U5183" s="7"/>
      <c r="V5183" s="7"/>
      <c r="W5183" s="7"/>
      <c r="X5183" s="7"/>
      <c r="Y5183" s="9" t="s">
        <v>5688</v>
      </c>
    </row>
    <row r="5184" spans="19:25">
      <c r="S5184" s="7"/>
      <c r="T5184" s="7"/>
      <c r="U5184" s="7"/>
      <c r="V5184" s="7"/>
      <c r="W5184" s="7"/>
      <c r="X5184" s="7"/>
      <c r="Y5184" s="9" t="s">
        <v>5689</v>
      </c>
    </row>
    <row r="5185" spans="19:25">
      <c r="S5185" s="7"/>
      <c r="T5185" s="7"/>
      <c r="U5185" s="7"/>
      <c r="V5185" s="7"/>
      <c r="W5185" s="7"/>
      <c r="X5185" s="7"/>
      <c r="Y5185" s="9" t="s">
        <v>5690</v>
      </c>
    </row>
    <row r="5186" spans="19:25">
      <c r="S5186" s="7"/>
      <c r="T5186" s="7"/>
      <c r="U5186" s="7"/>
      <c r="V5186" s="7"/>
      <c r="W5186" s="7"/>
      <c r="X5186" s="7"/>
      <c r="Y5186" s="9" t="s">
        <v>5691</v>
      </c>
    </row>
    <row r="5187" spans="19:25">
      <c r="S5187" s="7"/>
      <c r="T5187" s="7"/>
      <c r="U5187" s="7"/>
      <c r="V5187" s="7"/>
      <c r="W5187" s="7"/>
      <c r="X5187" s="7"/>
      <c r="Y5187" s="9" t="s">
        <v>5692</v>
      </c>
    </row>
    <row r="5188" spans="19:25">
      <c r="S5188" s="7"/>
      <c r="T5188" s="7"/>
      <c r="U5188" s="7"/>
      <c r="V5188" s="7"/>
      <c r="W5188" s="7"/>
      <c r="X5188" s="7"/>
      <c r="Y5188" s="9" t="s">
        <v>5693</v>
      </c>
    </row>
    <row r="5189" spans="19:25">
      <c r="S5189" s="7"/>
      <c r="T5189" s="7"/>
      <c r="U5189" s="7"/>
      <c r="V5189" s="7"/>
      <c r="W5189" s="7"/>
      <c r="X5189" s="7"/>
      <c r="Y5189" s="9" t="s">
        <v>5694</v>
      </c>
    </row>
    <row r="5190" spans="19:25">
      <c r="S5190" s="7"/>
      <c r="T5190" s="7"/>
      <c r="U5190" s="7"/>
      <c r="V5190" s="7"/>
      <c r="W5190" s="7"/>
      <c r="X5190" s="7"/>
      <c r="Y5190" s="9" t="s">
        <v>5695</v>
      </c>
    </row>
    <row r="5191" spans="19:25">
      <c r="S5191" s="7"/>
      <c r="T5191" s="7"/>
      <c r="U5191" s="7"/>
      <c r="V5191" s="7"/>
      <c r="W5191" s="7"/>
      <c r="X5191" s="7"/>
      <c r="Y5191" s="9" t="s">
        <v>5696</v>
      </c>
    </row>
    <row r="5192" spans="19:25">
      <c r="S5192" s="7"/>
      <c r="T5192" s="7"/>
      <c r="U5192" s="7"/>
      <c r="V5192" s="7"/>
      <c r="W5192" s="7"/>
      <c r="X5192" s="7"/>
      <c r="Y5192" s="9" t="s">
        <v>5697</v>
      </c>
    </row>
    <row r="5193" spans="19:25">
      <c r="S5193" s="7"/>
      <c r="T5193" s="7"/>
      <c r="U5193" s="7"/>
      <c r="V5193" s="7"/>
      <c r="W5193" s="7"/>
      <c r="X5193" s="7"/>
      <c r="Y5193" s="9" t="s">
        <v>5698</v>
      </c>
    </row>
    <row r="5194" spans="19:25">
      <c r="S5194" s="7"/>
      <c r="T5194" s="7"/>
      <c r="U5194" s="7"/>
      <c r="V5194" s="7"/>
      <c r="W5194" s="7"/>
      <c r="X5194" s="7"/>
      <c r="Y5194" s="9" t="s">
        <v>5699</v>
      </c>
    </row>
    <row r="5195" spans="19:25">
      <c r="S5195" s="7"/>
      <c r="T5195" s="7"/>
      <c r="U5195" s="7"/>
      <c r="V5195" s="7"/>
      <c r="W5195" s="7"/>
      <c r="X5195" s="7"/>
      <c r="Y5195" s="9" t="s">
        <v>5700</v>
      </c>
    </row>
    <row r="5196" spans="19:25">
      <c r="S5196" s="7"/>
      <c r="T5196" s="7"/>
      <c r="U5196" s="7"/>
      <c r="V5196" s="7"/>
      <c r="W5196" s="7"/>
      <c r="X5196" s="7"/>
      <c r="Y5196" s="9" t="s">
        <v>5701</v>
      </c>
    </row>
    <row r="5197" spans="19:25">
      <c r="S5197" s="7"/>
      <c r="T5197" s="7"/>
      <c r="U5197" s="7"/>
      <c r="V5197" s="7"/>
      <c r="W5197" s="7"/>
      <c r="X5197" s="7"/>
      <c r="Y5197" s="9" t="s">
        <v>5702</v>
      </c>
    </row>
    <row r="5198" spans="19:25">
      <c r="S5198" s="7"/>
      <c r="T5198" s="7"/>
      <c r="U5198" s="7"/>
      <c r="V5198" s="7"/>
      <c r="W5198" s="7"/>
      <c r="X5198" s="7"/>
      <c r="Y5198" s="9" t="s">
        <v>5703</v>
      </c>
    </row>
    <row r="5199" spans="19:25">
      <c r="S5199" s="7"/>
      <c r="T5199" s="7"/>
      <c r="U5199" s="7"/>
      <c r="V5199" s="7"/>
      <c r="W5199" s="7"/>
      <c r="X5199" s="7"/>
      <c r="Y5199" s="9" t="s">
        <v>5704</v>
      </c>
    </row>
    <row r="5200" spans="19:25">
      <c r="S5200" s="7"/>
      <c r="T5200" s="7"/>
      <c r="U5200" s="7"/>
      <c r="V5200" s="7"/>
      <c r="W5200" s="7"/>
      <c r="X5200" s="7"/>
      <c r="Y5200" s="9" t="s">
        <v>5705</v>
      </c>
    </row>
    <row r="5201" spans="19:25">
      <c r="S5201" s="7"/>
      <c r="T5201" s="7"/>
      <c r="U5201" s="7"/>
      <c r="V5201" s="7"/>
      <c r="W5201" s="7"/>
      <c r="X5201" s="7"/>
      <c r="Y5201" s="9" t="s">
        <v>5706</v>
      </c>
    </row>
    <row r="5202" spans="19:25">
      <c r="S5202" s="7"/>
      <c r="T5202" s="7"/>
      <c r="U5202" s="7"/>
      <c r="V5202" s="7"/>
      <c r="W5202" s="7"/>
      <c r="X5202" s="7"/>
      <c r="Y5202" s="9" t="s">
        <v>5707</v>
      </c>
    </row>
    <row r="5203" spans="19:25">
      <c r="S5203" s="7"/>
      <c r="T5203" s="7"/>
      <c r="U5203" s="7"/>
      <c r="V5203" s="7"/>
      <c r="W5203" s="7"/>
      <c r="X5203" s="7"/>
      <c r="Y5203" s="9" t="s">
        <v>5708</v>
      </c>
    </row>
    <row r="5204" spans="19:25">
      <c r="S5204" s="7"/>
      <c r="T5204" s="7"/>
      <c r="U5204" s="7"/>
      <c r="V5204" s="7"/>
      <c r="W5204" s="7"/>
      <c r="X5204" s="7"/>
      <c r="Y5204" s="9" t="s">
        <v>5709</v>
      </c>
    </row>
    <row r="5205" spans="19:25">
      <c r="S5205" s="7"/>
      <c r="T5205" s="7"/>
      <c r="U5205" s="7"/>
      <c r="V5205" s="7"/>
      <c r="W5205" s="7"/>
      <c r="X5205" s="7"/>
      <c r="Y5205" s="9" t="s">
        <v>5710</v>
      </c>
    </row>
    <row r="5206" spans="19:25">
      <c r="S5206" s="7"/>
      <c r="T5206" s="7"/>
      <c r="U5206" s="7"/>
      <c r="V5206" s="7"/>
      <c r="W5206" s="7"/>
      <c r="X5206" s="7"/>
      <c r="Y5206" s="9" t="s">
        <v>5711</v>
      </c>
    </row>
    <row r="5207" spans="19:25">
      <c r="S5207" s="7"/>
      <c r="T5207" s="7"/>
      <c r="U5207" s="7"/>
      <c r="V5207" s="7"/>
      <c r="W5207" s="7"/>
      <c r="X5207" s="7"/>
      <c r="Y5207" s="9" t="s">
        <v>5712</v>
      </c>
    </row>
    <row r="5208" spans="19:25">
      <c r="S5208" s="7"/>
      <c r="T5208" s="7"/>
      <c r="U5208" s="7"/>
      <c r="V5208" s="7"/>
      <c r="W5208" s="7"/>
      <c r="X5208" s="7"/>
      <c r="Y5208" s="9" t="s">
        <v>5713</v>
      </c>
    </row>
    <row r="5209" spans="19:25">
      <c r="S5209" s="7"/>
      <c r="T5209" s="7"/>
      <c r="U5209" s="7"/>
      <c r="V5209" s="7"/>
      <c r="W5209" s="7"/>
      <c r="X5209" s="7"/>
      <c r="Y5209" s="9" t="s">
        <v>5714</v>
      </c>
    </row>
    <row r="5210" spans="19:25">
      <c r="S5210" s="7"/>
      <c r="T5210" s="7"/>
      <c r="U5210" s="7"/>
      <c r="V5210" s="7"/>
      <c r="W5210" s="7"/>
      <c r="X5210" s="7"/>
      <c r="Y5210" s="9" t="s">
        <v>5715</v>
      </c>
    </row>
    <row r="5211" spans="19:25">
      <c r="S5211" s="7"/>
      <c r="T5211" s="7"/>
      <c r="U5211" s="7"/>
      <c r="V5211" s="7"/>
      <c r="W5211" s="7"/>
      <c r="X5211" s="7"/>
      <c r="Y5211" s="9" t="s">
        <v>5716</v>
      </c>
    </row>
    <row r="5212" spans="19:25">
      <c r="S5212" s="7"/>
      <c r="T5212" s="7"/>
      <c r="U5212" s="7"/>
      <c r="V5212" s="7"/>
      <c r="W5212" s="7"/>
      <c r="X5212" s="7"/>
      <c r="Y5212" s="9" t="s">
        <v>5717</v>
      </c>
    </row>
    <row r="5213" spans="19:25">
      <c r="S5213" s="7"/>
      <c r="T5213" s="7"/>
      <c r="U5213" s="7"/>
      <c r="V5213" s="7"/>
      <c r="W5213" s="7"/>
      <c r="X5213" s="7"/>
      <c r="Y5213" s="9" t="s">
        <v>5718</v>
      </c>
    </row>
    <row r="5214" spans="19:25">
      <c r="S5214" s="7"/>
      <c r="T5214" s="7"/>
      <c r="U5214" s="7"/>
      <c r="V5214" s="7"/>
      <c r="W5214" s="7"/>
      <c r="X5214" s="7"/>
      <c r="Y5214" s="9" t="s">
        <v>5719</v>
      </c>
    </row>
    <row r="5215" spans="19:25">
      <c r="S5215" s="7"/>
      <c r="T5215" s="7"/>
      <c r="U5215" s="7"/>
      <c r="V5215" s="7"/>
      <c r="W5215" s="7"/>
      <c r="X5215" s="7"/>
      <c r="Y5215" s="9" t="s">
        <v>5720</v>
      </c>
    </row>
    <row r="5216" spans="19:25">
      <c r="S5216" s="7"/>
      <c r="T5216" s="7"/>
      <c r="U5216" s="7"/>
      <c r="V5216" s="7"/>
      <c r="W5216" s="7"/>
      <c r="X5216" s="7"/>
      <c r="Y5216" s="9" t="s">
        <v>5721</v>
      </c>
    </row>
    <row r="5217" spans="19:25">
      <c r="S5217" s="7"/>
      <c r="T5217" s="7"/>
      <c r="U5217" s="7"/>
      <c r="V5217" s="7"/>
      <c r="W5217" s="7"/>
      <c r="X5217" s="7"/>
      <c r="Y5217" s="9" t="s">
        <v>5722</v>
      </c>
    </row>
    <row r="5218" spans="19:25">
      <c r="S5218" s="7"/>
      <c r="T5218" s="7"/>
      <c r="U5218" s="7"/>
      <c r="V5218" s="7"/>
      <c r="W5218" s="7"/>
      <c r="X5218" s="7"/>
      <c r="Y5218" s="9" t="s">
        <v>5723</v>
      </c>
    </row>
    <row r="5219" spans="19:25">
      <c r="S5219" s="7"/>
      <c r="T5219" s="7"/>
      <c r="U5219" s="7"/>
      <c r="V5219" s="7"/>
      <c r="W5219" s="7"/>
      <c r="X5219" s="7"/>
      <c r="Y5219" s="9" t="s">
        <v>5724</v>
      </c>
    </row>
    <row r="5220" spans="19:25">
      <c r="S5220" s="7"/>
      <c r="T5220" s="7"/>
      <c r="U5220" s="7"/>
      <c r="V5220" s="7"/>
      <c r="W5220" s="7"/>
      <c r="X5220" s="7"/>
      <c r="Y5220" s="9" t="s">
        <v>5725</v>
      </c>
    </row>
    <row r="5221" spans="19:25">
      <c r="S5221" s="7"/>
      <c r="T5221" s="7"/>
      <c r="U5221" s="7"/>
      <c r="V5221" s="7"/>
      <c r="W5221" s="7"/>
      <c r="X5221" s="7"/>
      <c r="Y5221" s="9" t="s">
        <v>5726</v>
      </c>
    </row>
    <row r="5222" spans="19:25">
      <c r="S5222" s="7"/>
      <c r="T5222" s="7"/>
      <c r="U5222" s="7"/>
      <c r="V5222" s="7"/>
      <c r="W5222" s="7"/>
      <c r="X5222" s="7"/>
      <c r="Y5222" s="9" t="s">
        <v>5727</v>
      </c>
    </row>
    <row r="5223" spans="19:25">
      <c r="S5223" s="7"/>
      <c r="T5223" s="7"/>
      <c r="U5223" s="7"/>
      <c r="V5223" s="7"/>
      <c r="W5223" s="7"/>
      <c r="X5223" s="7"/>
      <c r="Y5223" s="9" t="s">
        <v>5728</v>
      </c>
    </row>
    <row r="5224" spans="19:25">
      <c r="S5224" s="7"/>
      <c r="T5224" s="7"/>
      <c r="U5224" s="7"/>
      <c r="V5224" s="7"/>
      <c r="W5224" s="7"/>
      <c r="X5224" s="7"/>
      <c r="Y5224" s="9" t="s">
        <v>5729</v>
      </c>
    </row>
    <row r="5225" spans="19:25">
      <c r="S5225" s="7"/>
      <c r="T5225" s="7"/>
      <c r="U5225" s="7"/>
      <c r="V5225" s="7"/>
      <c r="W5225" s="7"/>
      <c r="X5225" s="7"/>
      <c r="Y5225" s="9" t="s">
        <v>5730</v>
      </c>
    </row>
    <row r="5226" spans="19:25">
      <c r="S5226" s="7"/>
      <c r="T5226" s="7"/>
      <c r="U5226" s="7"/>
      <c r="V5226" s="7"/>
      <c r="W5226" s="7"/>
      <c r="X5226" s="7"/>
      <c r="Y5226" s="9" t="s">
        <v>5731</v>
      </c>
    </row>
    <row r="5227" spans="19:25">
      <c r="S5227" s="7"/>
      <c r="T5227" s="7"/>
      <c r="U5227" s="7"/>
      <c r="V5227" s="7"/>
      <c r="W5227" s="7"/>
      <c r="X5227" s="7"/>
      <c r="Y5227" s="9" t="s">
        <v>5732</v>
      </c>
    </row>
    <row r="5228" spans="19:25">
      <c r="S5228" s="7"/>
      <c r="T5228" s="7"/>
      <c r="U5228" s="7"/>
      <c r="V5228" s="7"/>
      <c r="W5228" s="7"/>
      <c r="X5228" s="7"/>
      <c r="Y5228" s="9" t="s">
        <v>5733</v>
      </c>
    </row>
    <row r="5229" spans="19:25">
      <c r="S5229" s="7"/>
      <c r="T5229" s="7"/>
      <c r="U5229" s="7"/>
      <c r="V5229" s="7"/>
      <c r="W5229" s="7"/>
      <c r="X5229" s="7"/>
      <c r="Y5229" s="9" t="s">
        <v>5734</v>
      </c>
    </row>
    <row r="5230" spans="19:25">
      <c r="S5230" s="7"/>
      <c r="T5230" s="7"/>
      <c r="U5230" s="7"/>
      <c r="V5230" s="7"/>
      <c r="W5230" s="7"/>
      <c r="X5230" s="7"/>
      <c r="Y5230" s="9" t="s">
        <v>5735</v>
      </c>
    </row>
    <row r="5231" spans="19:25">
      <c r="S5231" s="7"/>
      <c r="T5231" s="7"/>
      <c r="U5231" s="7"/>
      <c r="V5231" s="7"/>
      <c r="W5231" s="7"/>
      <c r="X5231" s="7"/>
      <c r="Y5231" s="9" t="s">
        <v>5736</v>
      </c>
    </row>
    <row r="5232" spans="19:25">
      <c r="S5232" s="7"/>
      <c r="T5232" s="7"/>
      <c r="U5232" s="7"/>
      <c r="V5232" s="7"/>
      <c r="W5232" s="7"/>
      <c r="X5232" s="7"/>
      <c r="Y5232" s="9" t="s">
        <v>5737</v>
      </c>
    </row>
    <row r="5233" spans="19:25">
      <c r="S5233" s="7"/>
      <c r="T5233" s="7"/>
      <c r="U5233" s="7"/>
      <c r="V5233" s="7"/>
      <c r="W5233" s="7"/>
      <c r="X5233" s="7"/>
      <c r="Y5233" s="9" t="s">
        <v>5738</v>
      </c>
    </row>
    <row r="5234" spans="19:25">
      <c r="S5234" s="7"/>
      <c r="T5234" s="7"/>
      <c r="U5234" s="7"/>
      <c r="V5234" s="7"/>
      <c r="W5234" s="7"/>
      <c r="X5234" s="7"/>
      <c r="Y5234" s="9" t="s">
        <v>5739</v>
      </c>
    </row>
    <row r="5235" spans="19:25">
      <c r="S5235" s="7"/>
      <c r="T5235" s="7"/>
      <c r="U5235" s="7"/>
      <c r="V5235" s="7"/>
      <c r="W5235" s="7"/>
      <c r="X5235" s="7"/>
      <c r="Y5235" s="9" t="s">
        <v>5740</v>
      </c>
    </row>
    <row r="5236" spans="19:25">
      <c r="S5236" s="7"/>
      <c r="T5236" s="7"/>
      <c r="U5236" s="7"/>
      <c r="V5236" s="7"/>
      <c r="W5236" s="7"/>
      <c r="X5236" s="7"/>
      <c r="Y5236" s="9" t="s">
        <v>5741</v>
      </c>
    </row>
    <row r="5237" spans="19:25">
      <c r="S5237" s="7"/>
      <c r="T5237" s="7"/>
      <c r="U5237" s="7"/>
      <c r="V5237" s="7"/>
      <c r="W5237" s="7"/>
      <c r="X5237" s="7"/>
      <c r="Y5237" s="9" t="s">
        <v>5742</v>
      </c>
    </row>
    <row r="5238" spans="19:25">
      <c r="S5238" s="7"/>
      <c r="T5238" s="7"/>
      <c r="U5238" s="7"/>
      <c r="V5238" s="7"/>
      <c r="W5238" s="7"/>
      <c r="X5238" s="7"/>
      <c r="Y5238" s="9" t="s">
        <v>5743</v>
      </c>
    </row>
    <row r="5239" spans="19:25">
      <c r="S5239" s="7"/>
      <c r="T5239" s="7"/>
      <c r="U5239" s="7"/>
      <c r="V5239" s="7"/>
      <c r="W5239" s="7"/>
      <c r="X5239" s="7"/>
      <c r="Y5239" s="9" t="s">
        <v>5744</v>
      </c>
    </row>
    <row r="5240" spans="19:25">
      <c r="S5240" s="7"/>
      <c r="T5240" s="7"/>
      <c r="U5240" s="7"/>
      <c r="V5240" s="7"/>
      <c r="W5240" s="7"/>
      <c r="X5240" s="7"/>
      <c r="Y5240" s="9" t="s">
        <v>5745</v>
      </c>
    </row>
    <row r="5241" spans="19:25">
      <c r="S5241" s="7"/>
      <c r="T5241" s="7"/>
      <c r="U5241" s="7"/>
      <c r="V5241" s="7"/>
      <c r="W5241" s="7"/>
      <c r="X5241" s="7"/>
      <c r="Y5241" s="9" t="s">
        <v>5746</v>
      </c>
    </row>
    <row r="5242" spans="19:25">
      <c r="S5242" s="7"/>
      <c r="T5242" s="7"/>
      <c r="U5242" s="7"/>
      <c r="V5242" s="7"/>
      <c r="W5242" s="7"/>
      <c r="X5242" s="7"/>
      <c r="Y5242" s="9" t="s">
        <v>5747</v>
      </c>
    </row>
    <row r="5243" spans="19:25">
      <c r="S5243" s="7"/>
      <c r="T5243" s="7"/>
      <c r="U5243" s="7"/>
      <c r="V5243" s="7"/>
      <c r="W5243" s="7"/>
      <c r="X5243" s="7"/>
      <c r="Y5243" s="9" t="s">
        <v>5748</v>
      </c>
    </row>
    <row r="5244" spans="19:25">
      <c r="S5244" s="7"/>
      <c r="T5244" s="7"/>
      <c r="U5244" s="7"/>
      <c r="V5244" s="7"/>
      <c r="W5244" s="7"/>
      <c r="X5244" s="7"/>
      <c r="Y5244" s="9" t="s">
        <v>5749</v>
      </c>
    </row>
    <row r="5245" spans="19:25">
      <c r="S5245" s="7"/>
      <c r="T5245" s="7"/>
      <c r="U5245" s="7"/>
      <c r="V5245" s="7"/>
      <c r="W5245" s="7"/>
      <c r="X5245" s="7"/>
      <c r="Y5245" s="9" t="s">
        <v>5750</v>
      </c>
    </row>
    <row r="5246" spans="19:25">
      <c r="S5246" s="7"/>
      <c r="T5246" s="7"/>
      <c r="U5246" s="7"/>
      <c r="V5246" s="7"/>
      <c r="W5246" s="7"/>
      <c r="X5246" s="7"/>
      <c r="Y5246" s="9" t="s">
        <v>5751</v>
      </c>
    </row>
    <row r="5247" spans="19:25">
      <c r="S5247" s="7"/>
      <c r="T5247" s="7"/>
      <c r="U5247" s="7"/>
      <c r="V5247" s="7"/>
      <c r="W5247" s="7"/>
      <c r="X5247" s="7"/>
      <c r="Y5247" s="9" t="s">
        <v>5752</v>
      </c>
    </row>
    <row r="5248" spans="19:25">
      <c r="S5248" s="7"/>
      <c r="T5248" s="7"/>
      <c r="U5248" s="7"/>
      <c r="V5248" s="7"/>
      <c r="W5248" s="7"/>
      <c r="X5248" s="7"/>
      <c r="Y5248" s="9" t="s">
        <v>5753</v>
      </c>
    </row>
    <row r="5249" spans="19:25">
      <c r="S5249" s="7"/>
      <c r="T5249" s="7"/>
      <c r="U5249" s="7"/>
      <c r="V5249" s="7"/>
      <c r="W5249" s="7"/>
      <c r="X5249" s="7"/>
      <c r="Y5249" s="9" t="s">
        <v>5754</v>
      </c>
    </row>
    <row r="5250" spans="19:25">
      <c r="S5250" s="7"/>
      <c r="T5250" s="7"/>
      <c r="U5250" s="7"/>
      <c r="V5250" s="7"/>
      <c r="W5250" s="7"/>
      <c r="X5250" s="7"/>
      <c r="Y5250" s="9" t="s">
        <v>5755</v>
      </c>
    </row>
    <row r="5251" spans="19:25">
      <c r="S5251" s="7"/>
      <c r="T5251" s="7"/>
      <c r="U5251" s="7"/>
      <c r="V5251" s="7"/>
      <c r="W5251" s="7"/>
      <c r="X5251" s="7"/>
      <c r="Y5251" s="9" t="s">
        <v>5756</v>
      </c>
    </row>
    <row r="5252" spans="19:25">
      <c r="S5252" s="7"/>
      <c r="T5252" s="7"/>
      <c r="U5252" s="7"/>
      <c r="V5252" s="7"/>
      <c r="W5252" s="7"/>
      <c r="X5252" s="7"/>
      <c r="Y5252" s="9" t="s">
        <v>5757</v>
      </c>
    </row>
    <row r="5253" spans="19:25">
      <c r="S5253" s="7"/>
      <c r="T5253" s="7"/>
      <c r="U5253" s="7"/>
      <c r="V5253" s="7"/>
      <c r="W5253" s="7"/>
      <c r="X5253" s="7"/>
      <c r="Y5253" s="9" t="s">
        <v>5758</v>
      </c>
    </row>
    <row r="5254" spans="19:25">
      <c r="S5254" s="7"/>
      <c r="T5254" s="7"/>
      <c r="U5254" s="7"/>
      <c r="V5254" s="7"/>
      <c r="W5254" s="7"/>
      <c r="X5254" s="7"/>
      <c r="Y5254" s="9" t="s">
        <v>5759</v>
      </c>
    </row>
    <row r="5255" spans="19:25">
      <c r="S5255" s="7"/>
      <c r="T5255" s="7"/>
      <c r="U5255" s="7"/>
      <c r="V5255" s="7"/>
      <c r="W5255" s="7"/>
      <c r="X5255" s="7"/>
      <c r="Y5255" s="9" t="s">
        <v>5760</v>
      </c>
    </row>
    <row r="5256" spans="19:25">
      <c r="S5256" s="7"/>
      <c r="T5256" s="7"/>
      <c r="U5256" s="7"/>
      <c r="V5256" s="7"/>
      <c r="W5256" s="7"/>
      <c r="X5256" s="7"/>
      <c r="Y5256" s="9" t="s">
        <v>5761</v>
      </c>
    </row>
    <row r="5257" spans="19:25">
      <c r="S5257" s="7"/>
      <c r="T5257" s="7"/>
      <c r="U5257" s="7"/>
      <c r="V5257" s="7"/>
      <c r="W5257" s="7"/>
      <c r="X5257" s="7"/>
      <c r="Y5257" s="9" t="s">
        <v>5762</v>
      </c>
    </row>
    <row r="5258" spans="19:25">
      <c r="S5258" s="7"/>
      <c r="T5258" s="7"/>
      <c r="U5258" s="7"/>
      <c r="V5258" s="7"/>
      <c r="W5258" s="7"/>
      <c r="X5258" s="7"/>
      <c r="Y5258" s="9" t="s">
        <v>5763</v>
      </c>
    </row>
    <row r="5259" spans="19:25">
      <c r="S5259" s="7"/>
      <c r="T5259" s="7"/>
      <c r="U5259" s="7"/>
      <c r="V5259" s="7"/>
      <c r="W5259" s="7"/>
      <c r="X5259" s="7"/>
      <c r="Y5259" s="9" t="s">
        <v>5764</v>
      </c>
    </row>
    <row r="5260" spans="19:25">
      <c r="S5260" s="7"/>
      <c r="T5260" s="7"/>
      <c r="U5260" s="7"/>
      <c r="V5260" s="7"/>
      <c r="W5260" s="7"/>
      <c r="X5260" s="7"/>
      <c r="Y5260" s="9" t="s">
        <v>5765</v>
      </c>
    </row>
    <row r="5261" spans="19:25">
      <c r="S5261" s="7"/>
      <c r="T5261" s="7"/>
      <c r="U5261" s="7"/>
      <c r="V5261" s="7"/>
      <c r="W5261" s="7"/>
      <c r="X5261" s="7"/>
      <c r="Y5261" s="9" t="s">
        <v>5766</v>
      </c>
    </row>
    <row r="5262" spans="19:25">
      <c r="S5262" s="7"/>
      <c r="T5262" s="7"/>
      <c r="U5262" s="7"/>
      <c r="V5262" s="7"/>
      <c r="W5262" s="7"/>
      <c r="X5262" s="7"/>
      <c r="Y5262" s="9" t="s">
        <v>5767</v>
      </c>
    </row>
    <row r="5263" spans="19:25">
      <c r="S5263" s="7"/>
      <c r="T5263" s="7"/>
      <c r="U5263" s="7"/>
      <c r="V5263" s="7"/>
      <c r="W5263" s="7"/>
      <c r="X5263" s="7"/>
      <c r="Y5263" s="9" t="s">
        <v>5768</v>
      </c>
    </row>
    <row r="5264" spans="19:25">
      <c r="S5264" s="7"/>
      <c r="T5264" s="7"/>
      <c r="U5264" s="7"/>
      <c r="V5264" s="7"/>
      <c r="W5264" s="7"/>
      <c r="X5264" s="7"/>
      <c r="Y5264" s="9" t="s">
        <v>5769</v>
      </c>
    </row>
    <row r="5265" spans="19:25">
      <c r="S5265" s="7"/>
      <c r="T5265" s="7"/>
      <c r="U5265" s="7"/>
      <c r="V5265" s="7"/>
      <c r="W5265" s="7"/>
      <c r="X5265" s="7"/>
      <c r="Y5265" s="9" t="s">
        <v>5770</v>
      </c>
    </row>
    <row r="5266" spans="19:25">
      <c r="S5266" s="7"/>
      <c r="T5266" s="7"/>
      <c r="U5266" s="7"/>
      <c r="V5266" s="7"/>
      <c r="W5266" s="7"/>
      <c r="X5266" s="7"/>
      <c r="Y5266" s="9" t="s">
        <v>5771</v>
      </c>
    </row>
    <row r="5267" spans="19:25">
      <c r="S5267" s="7"/>
      <c r="T5267" s="7"/>
      <c r="U5267" s="7"/>
      <c r="V5267" s="7"/>
      <c r="W5267" s="7"/>
      <c r="X5267" s="7"/>
      <c r="Y5267" s="9" t="s">
        <v>5772</v>
      </c>
    </row>
    <row r="5268" spans="19:25">
      <c r="S5268" s="7"/>
      <c r="T5268" s="7"/>
      <c r="U5268" s="7"/>
      <c r="V5268" s="7"/>
      <c r="W5268" s="7"/>
      <c r="X5268" s="7"/>
      <c r="Y5268" s="9" t="s">
        <v>5773</v>
      </c>
    </row>
    <row r="5269" spans="19:25">
      <c r="S5269" s="7"/>
      <c r="T5269" s="7"/>
      <c r="U5269" s="7"/>
      <c r="V5269" s="7"/>
      <c r="W5269" s="7"/>
      <c r="X5269" s="7"/>
      <c r="Y5269" s="9" t="s">
        <v>5774</v>
      </c>
    </row>
    <row r="5270" spans="19:25">
      <c r="S5270" s="7"/>
      <c r="T5270" s="7"/>
      <c r="U5270" s="7"/>
      <c r="V5270" s="7"/>
      <c r="W5270" s="7"/>
      <c r="X5270" s="7"/>
      <c r="Y5270" s="9" t="s">
        <v>5775</v>
      </c>
    </row>
    <row r="5271" spans="19:25">
      <c r="S5271" s="7"/>
      <c r="T5271" s="7"/>
      <c r="U5271" s="7"/>
      <c r="V5271" s="7"/>
      <c r="W5271" s="7"/>
      <c r="X5271" s="7"/>
      <c r="Y5271" s="9" t="s">
        <v>5776</v>
      </c>
    </row>
    <row r="5272" spans="19:25">
      <c r="S5272" s="7"/>
      <c r="T5272" s="7"/>
      <c r="U5272" s="7"/>
      <c r="V5272" s="7"/>
      <c r="W5272" s="7"/>
      <c r="X5272" s="7"/>
      <c r="Y5272" s="9" t="s">
        <v>5777</v>
      </c>
    </row>
    <row r="5273" spans="19:25">
      <c r="S5273" s="7"/>
      <c r="T5273" s="7"/>
      <c r="U5273" s="7"/>
      <c r="V5273" s="7"/>
      <c r="W5273" s="7"/>
      <c r="X5273" s="7"/>
      <c r="Y5273" s="9" t="s">
        <v>5778</v>
      </c>
    </row>
    <row r="5274" spans="19:25">
      <c r="S5274" s="7"/>
      <c r="T5274" s="7"/>
      <c r="U5274" s="7"/>
      <c r="V5274" s="7"/>
      <c r="W5274" s="7"/>
      <c r="X5274" s="7"/>
      <c r="Y5274" s="9" t="s">
        <v>5779</v>
      </c>
    </row>
    <row r="5275" spans="19:25">
      <c r="S5275" s="7"/>
      <c r="T5275" s="7"/>
      <c r="U5275" s="7"/>
      <c r="V5275" s="7"/>
      <c r="W5275" s="7"/>
      <c r="X5275" s="7"/>
      <c r="Y5275" s="9" t="s">
        <v>5780</v>
      </c>
    </row>
    <row r="5276" spans="19:25">
      <c r="S5276" s="7"/>
      <c r="T5276" s="7"/>
      <c r="U5276" s="7"/>
      <c r="V5276" s="7"/>
      <c r="W5276" s="7"/>
      <c r="X5276" s="7"/>
      <c r="Y5276" s="9" t="s">
        <v>5781</v>
      </c>
    </row>
    <row r="5277" spans="19:25">
      <c r="S5277" s="7"/>
      <c r="T5277" s="7"/>
      <c r="U5277" s="7"/>
      <c r="V5277" s="7"/>
      <c r="W5277" s="7"/>
      <c r="X5277" s="7"/>
      <c r="Y5277" s="9" t="s">
        <v>5782</v>
      </c>
    </row>
    <row r="5278" spans="19:25">
      <c r="S5278" s="7"/>
      <c r="T5278" s="7"/>
      <c r="U5278" s="7"/>
      <c r="V5278" s="7"/>
      <c r="W5278" s="7"/>
      <c r="X5278" s="7"/>
      <c r="Y5278" s="9" t="s">
        <v>5783</v>
      </c>
    </row>
    <row r="5279" spans="19:25">
      <c r="S5279" s="7"/>
      <c r="T5279" s="7"/>
      <c r="U5279" s="7"/>
      <c r="V5279" s="7"/>
      <c r="W5279" s="7"/>
      <c r="X5279" s="7"/>
      <c r="Y5279" s="9" t="s">
        <v>5784</v>
      </c>
    </row>
    <row r="5280" spans="19:25">
      <c r="S5280" s="7"/>
      <c r="T5280" s="7"/>
      <c r="U5280" s="7"/>
      <c r="V5280" s="7"/>
      <c r="W5280" s="7"/>
      <c r="X5280" s="7"/>
      <c r="Y5280" s="9" t="s">
        <v>5785</v>
      </c>
    </row>
    <row r="5281" spans="19:25">
      <c r="S5281" s="7"/>
      <c r="T5281" s="7"/>
      <c r="U5281" s="7"/>
      <c r="V5281" s="7"/>
      <c r="W5281" s="7"/>
      <c r="X5281" s="7"/>
      <c r="Y5281" s="9" t="s">
        <v>5786</v>
      </c>
    </row>
    <row r="5282" spans="19:25">
      <c r="S5282" s="7"/>
      <c r="T5282" s="7"/>
      <c r="U5282" s="7"/>
      <c r="V5282" s="7"/>
      <c r="W5282" s="7"/>
      <c r="X5282" s="7"/>
      <c r="Y5282" s="9" t="s">
        <v>5787</v>
      </c>
    </row>
    <row r="5283" spans="19:25">
      <c r="S5283" s="7"/>
      <c r="T5283" s="7"/>
      <c r="U5283" s="7"/>
      <c r="V5283" s="7"/>
      <c r="W5283" s="7"/>
      <c r="X5283" s="7"/>
      <c r="Y5283" s="9" t="s">
        <v>5788</v>
      </c>
    </row>
    <row r="5284" spans="19:25">
      <c r="S5284" s="7"/>
      <c r="T5284" s="7"/>
      <c r="U5284" s="7"/>
      <c r="V5284" s="7"/>
      <c r="W5284" s="7"/>
      <c r="X5284" s="7"/>
      <c r="Y5284" s="9" t="s">
        <v>5789</v>
      </c>
    </row>
    <row r="5285" spans="19:25">
      <c r="S5285" s="7"/>
      <c r="T5285" s="7"/>
      <c r="U5285" s="7"/>
      <c r="V5285" s="7"/>
      <c r="W5285" s="7"/>
      <c r="X5285" s="7"/>
      <c r="Y5285" s="9" t="s">
        <v>5790</v>
      </c>
    </row>
    <row r="5286" spans="19:25">
      <c r="S5286" s="7"/>
      <c r="T5286" s="7"/>
      <c r="U5286" s="7"/>
      <c r="V5286" s="7"/>
      <c r="W5286" s="7"/>
      <c r="X5286" s="7"/>
      <c r="Y5286" s="9" t="s">
        <v>5791</v>
      </c>
    </row>
    <row r="5287" spans="19:25">
      <c r="S5287" s="7"/>
      <c r="T5287" s="7"/>
      <c r="U5287" s="7"/>
      <c r="V5287" s="7"/>
      <c r="W5287" s="7"/>
      <c r="X5287" s="7"/>
      <c r="Y5287" s="9" t="s">
        <v>5792</v>
      </c>
    </row>
    <row r="5288" spans="19:25">
      <c r="S5288" s="7"/>
      <c r="T5288" s="7"/>
      <c r="U5288" s="7"/>
      <c r="V5288" s="7"/>
      <c r="W5288" s="7"/>
      <c r="X5288" s="7"/>
      <c r="Y5288" s="9" t="s">
        <v>5793</v>
      </c>
    </row>
    <row r="5289" spans="19:25">
      <c r="S5289" s="7"/>
      <c r="T5289" s="7"/>
      <c r="U5289" s="7"/>
      <c r="V5289" s="7"/>
      <c r="W5289" s="7"/>
      <c r="X5289" s="7"/>
      <c r="Y5289" s="9" t="s">
        <v>5794</v>
      </c>
    </row>
    <row r="5290" spans="19:25">
      <c r="S5290" s="7"/>
      <c r="T5290" s="7"/>
      <c r="U5290" s="7"/>
      <c r="V5290" s="7"/>
      <c r="W5290" s="7"/>
      <c r="X5290" s="7"/>
      <c r="Y5290" s="9" t="s">
        <v>5795</v>
      </c>
    </row>
    <row r="5291" spans="19:25">
      <c r="S5291" s="7"/>
      <c r="T5291" s="7"/>
      <c r="U5291" s="7"/>
      <c r="V5291" s="7"/>
      <c r="W5291" s="7"/>
      <c r="X5291" s="7"/>
      <c r="Y5291" s="9" t="s">
        <v>5796</v>
      </c>
    </row>
    <row r="5292" spans="19:25">
      <c r="S5292" s="7"/>
      <c r="T5292" s="7"/>
      <c r="U5292" s="7"/>
      <c r="V5292" s="7"/>
      <c r="W5292" s="7"/>
      <c r="X5292" s="7"/>
      <c r="Y5292" s="9" t="s">
        <v>5797</v>
      </c>
    </row>
    <row r="5293" spans="19:25">
      <c r="S5293" s="7"/>
      <c r="T5293" s="7"/>
      <c r="U5293" s="7"/>
      <c r="V5293" s="7"/>
      <c r="W5293" s="7"/>
      <c r="X5293" s="7"/>
      <c r="Y5293" s="9" t="s">
        <v>5798</v>
      </c>
    </row>
    <row r="5294" spans="19:25">
      <c r="S5294" s="7"/>
      <c r="T5294" s="7"/>
      <c r="U5294" s="7"/>
      <c r="V5294" s="7"/>
      <c r="W5294" s="7"/>
      <c r="X5294" s="7"/>
      <c r="Y5294" s="9" t="s">
        <v>5799</v>
      </c>
    </row>
    <row r="5295" spans="19:25">
      <c r="S5295" s="7"/>
      <c r="T5295" s="7"/>
      <c r="U5295" s="7"/>
      <c r="V5295" s="7"/>
      <c r="W5295" s="7"/>
      <c r="X5295" s="7"/>
      <c r="Y5295" s="9" t="s">
        <v>5800</v>
      </c>
    </row>
    <row r="5296" spans="19:25">
      <c r="S5296" s="7"/>
      <c r="T5296" s="7"/>
      <c r="U5296" s="7"/>
      <c r="V5296" s="7"/>
      <c r="W5296" s="7"/>
      <c r="X5296" s="7"/>
      <c r="Y5296" s="9" t="s">
        <v>5801</v>
      </c>
    </row>
    <row r="5297" spans="19:25">
      <c r="S5297" s="7"/>
      <c r="T5297" s="7"/>
      <c r="U5297" s="7"/>
      <c r="V5297" s="7"/>
      <c r="W5297" s="7"/>
      <c r="X5297" s="7"/>
      <c r="Y5297" s="9" t="s">
        <v>5802</v>
      </c>
    </row>
    <row r="5298" spans="19:25">
      <c r="S5298" s="7"/>
      <c r="T5298" s="7"/>
      <c r="U5298" s="7"/>
      <c r="V5298" s="7"/>
      <c r="W5298" s="7"/>
      <c r="X5298" s="7"/>
      <c r="Y5298" s="9" t="s">
        <v>5803</v>
      </c>
    </row>
    <row r="5299" spans="19:25">
      <c r="S5299" s="7"/>
      <c r="T5299" s="7"/>
      <c r="U5299" s="7"/>
      <c r="V5299" s="7"/>
      <c r="W5299" s="7"/>
      <c r="X5299" s="7"/>
      <c r="Y5299" s="9" t="s">
        <v>5804</v>
      </c>
    </row>
    <row r="5300" spans="19:25">
      <c r="S5300" s="7"/>
      <c r="T5300" s="7"/>
      <c r="U5300" s="7"/>
      <c r="V5300" s="7"/>
      <c r="W5300" s="7"/>
      <c r="X5300" s="7"/>
      <c r="Y5300" s="9" t="s">
        <v>5805</v>
      </c>
    </row>
    <row r="5301" spans="19:25">
      <c r="S5301" s="7"/>
      <c r="T5301" s="7"/>
      <c r="U5301" s="7"/>
      <c r="V5301" s="7"/>
      <c r="W5301" s="7"/>
      <c r="X5301" s="7"/>
      <c r="Y5301" s="9" t="s">
        <v>5806</v>
      </c>
    </row>
    <row r="5302" spans="19:25">
      <c r="S5302" s="7"/>
      <c r="T5302" s="7"/>
      <c r="U5302" s="7"/>
      <c r="V5302" s="7"/>
      <c r="W5302" s="7"/>
      <c r="X5302" s="7"/>
      <c r="Y5302" s="9" t="s">
        <v>5807</v>
      </c>
    </row>
    <row r="5303" spans="19:25">
      <c r="S5303" s="7"/>
      <c r="T5303" s="7"/>
      <c r="U5303" s="7"/>
      <c r="V5303" s="7"/>
      <c r="W5303" s="7"/>
      <c r="X5303" s="7"/>
      <c r="Y5303" s="9" t="s">
        <v>5808</v>
      </c>
    </row>
    <row r="5304" spans="19:25">
      <c r="S5304" s="7"/>
      <c r="T5304" s="7"/>
      <c r="U5304" s="7"/>
      <c r="V5304" s="7"/>
      <c r="W5304" s="7"/>
      <c r="X5304" s="7"/>
      <c r="Y5304" s="9" t="s">
        <v>5809</v>
      </c>
    </row>
    <row r="5305" spans="19:25">
      <c r="S5305" s="7"/>
      <c r="T5305" s="7"/>
      <c r="U5305" s="7"/>
      <c r="V5305" s="7"/>
      <c r="W5305" s="7"/>
      <c r="X5305" s="7"/>
      <c r="Y5305" s="9" t="s">
        <v>5810</v>
      </c>
    </row>
    <row r="5306" spans="19:25">
      <c r="S5306" s="7"/>
      <c r="T5306" s="7"/>
      <c r="U5306" s="7"/>
      <c r="V5306" s="7"/>
      <c r="W5306" s="7"/>
      <c r="X5306" s="7"/>
      <c r="Y5306" s="9" t="s">
        <v>5811</v>
      </c>
    </row>
    <row r="5307" spans="19:25">
      <c r="S5307" s="7"/>
      <c r="T5307" s="7"/>
      <c r="U5307" s="7"/>
      <c r="V5307" s="7"/>
      <c r="W5307" s="7"/>
      <c r="X5307" s="7"/>
      <c r="Y5307" s="9" t="s">
        <v>5812</v>
      </c>
    </row>
    <row r="5308" spans="19:25">
      <c r="S5308" s="7"/>
      <c r="T5308" s="7"/>
      <c r="U5308" s="7"/>
      <c r="V5308" s="7"/>
      <c r="W5308" s="7"/>
      <c r="X5308" s="7"/>
      <c r="Y5308" s="9" t="s">
        <v>5813</v>
      </c>
    </row>
    <row r="5309" spans="19:25">
      <c r="S5309" s="7"/>
      <c r="T5309" s="7"/>
      <c r="U5309" s="7"/>
      <c r="V5309" s="7"/>
      <c r="W5309" s="7"/>
      <c r="X5309" s="7"/>
      <c r="Y5309" s="9" t="s">
        <v>5814</v>
      </c>
    </row>
    <row r="5310" spans="19:25">
      <c r="S5310" s="7"/>
      <c r="T5310" s="7"/>
      <c r="U5310" s="7"/>
      <c r="V5310" s="7"/>
      <c r="W5310" s="7"/>
      <c r="X5310" s="7"/>
      <c r="Y5310" s="9" t="s">
        <v>5815</v>
      </c>
    </row>
    <row r="5311" spans="19:25">
      <c r="S5311" s="7"/>
      <c r="T5311" s="7"/>
      <c r="U5311" s="7"/>
      <c r="V5311" s="7"/>
      <c r="W5311" s="7"/>
      <c r="X5311" s="7"/>
      <c r="Y5311" s="9" t="s">
        <v>5816</v>
      </c>
    </row>
    <row r="5312" spans="19:25">
      <c r="S5312" s="7"/>
      <c r="T5312" s="7"/>
      <c r="U5312" s="7"/>
      <c r="V5312" s="7"/>
      <c r="W5312" s="7"/>
      <c r="X5312" s="7"/>
      <c r="Y5312" s="9" t="s">
        <v>5817</v>
      </c>
    </row>
    <row r="5313" spans="19:25">
      <c r="S5313" s="7"/>
      <c r="T5313" s="7"/>
      <c r="U5313" s="7"/>
      <c r="V5313" s="7"/>
      <c r="W5313" s="7"/>
      <c r="X5313" s="7"/>
      <c r="Y5313" s="9" t="s">
        <v>5818</v>
      </c>
    </row>
    <row r="5314" spans="19:25">
      <c r="S5314" s="7"/>
      <c r="T5314" s="7"/>
      <c r="U5314" s="7"/>
      <c r="V5314" s="7"/>
      <c r="W5314" s="7"/>
      <c r="X5314" s="7"/>
      <c r="Y5314" s="9" t="s">
        <v>5819</v>
      </c>
    </row>
    <row r="5315" spans="19:25">
      <c r="S5315" s="7"/>
      <c r="T5315" s="7"/>
      <c r="U5315" s="7"/>
      <c r="V5315" s="7"/>
      <c r="W5315" s="7"/>
      <c r="X5315" s="7"/>
      <c r="Y5315" s="9" t="s">
        <v>5820</v>
      </c>
    </row>
    <row r="5316" spans="19:25">
      <c r="S5316" s="7"/>
      <c r="T5316" s="7"/>
      <c r="U5316" s="7"/>
      <c r="V5316" s="7"/>
      <c r="W5316" s="7"/>
      <c r="X5316" s="7"/>
      <c r="Y5316" s="9" t="s">
        <v>5821</v>
      </c>
    </row>
    <row r="5317" spans="19:25">
      <c r="S5317" s="7"/>
      <c r="T5317" s="7"/>
      <c r="U5317" s="7"/>
      <c r="V5317" s="7"/>
      <c r="W5317" s="7"/>
      <c r="X5317" s="7"/>
      <c r="Y5317" s="9" t="s">
        <v>5822</v>
      </c>
    </row>
    <row r="5318" spans="19:25">
      <c r="S5318" s="7"/>
      <c r="T5318" s="7"/>
      <c r="U5318" s="7"/>
      <c r="V5318" s="7"/>
      <c r="W5318" s="7"/>
      <c r="X5318" s="7"/>
      <c r="Y5318" s="9" t="s">
        <v>5823</v>
      </c>
    </row>
    <row r="5319" spans="19:25">
      <c r="S5319" s="7"/>
      <c r="T5319" s="7"/>
      <c r="U5319" s="7"/>
      <c r="V5319" s="7"/>
      <c r="W5319" s="7"/>
      <c r="X5319" s="7"/>
      <c r="Y5319" s="9" t="s">
        <v>5824</v>
      </c>
    </row>
    <row r="5320" spans="19:25">
      <c r="S5320" s="7"/>
      <c r="T5320" s="7"/>
      <c r="U5320" s="7"/>
      <c r="V5320" s="7"/>
      <c r="W5320" s="7"/>
      <c r="X5320" s="7"/>
      <c r="Y5320" s="9" t="s">
        <v>5825</v>
      </c>
    </row>
    <row r="5321" spans="19:25">
      <c r="S5321" s="7"/>
      <c r="T5321" s="7"/>
      <c r="U5321" s="7"/>
      <c r="V5321" s="7"/>
      <c r="W5321" s="7"/>
      <c r="X5321" s="7"/>
      <c r="Y5321" s="9" t="s">
        <v>5826</v>
      </c>
    </row>
    <row r="5322" spans="19:25">
      <c r="S5322" s="7"/>
      <c r="T5322" s="7"/>
      <c r="U5322" s="7"/>
      <c r="V5322" s="7"/>
      <c r="W5322" s="7"/>
      <c r="X5322" s="7"/>
      <c r="Y5322" s="9" t="s">
        <v>5827</v>
      </c>
    </row>
    <row r="5323" spans="19:25">
      <c r="S5323" s="7"/>
      <c r="T5323" s="7"/>
      <c r="U5323" s="7"/>
      <c r="V5323" s="7"/>
      <c r="W5323" s="7"/>
      <c r="X5323" s="7"/>
      <c r="Y5323" s="9" t="s">
        <v>5828</v>
      </c>
    </row>
    <row r="5324" spans="19:25">
      <c r="S5324" s="7"/>
      <c r="T5324" s="7"/>
      <c r="U5324" s="7"/>
      <c r="V5324" s="7"/>
      <c r="W5324" s="7"/>
      <c r="X5324" s="7"/>
      <c r="Y5324" s="9" t="s">
        <v>5829</v>
      </c>
    </row>
    <row r="5325" spans="19:25">
      <c r="S5325" s="7"/>
      <c r="T5325" s="7"/>
      <c r="U5325" s="7"/>
      <c r="V5325" s="7"/>
      <c r="W5325" s="7"/>
      <c r="X5325" s="7"/>
      <c r="Y5325" s="9" t="s">
        <v>5830</v>
      </c>
    </row>
    <row r="5326" spans="19:25">
      <c r="S5326" s="7"/>
      <c r="T5326" s="7"/>
      <c r="U5326" s="7"/>
      <c r="V5326" s="7"/>
      <c r="W5326" s="7"/>
      <c r="X5326" s="7"/>
      <c r="Y5326" s="9" t="s">
        <v>5831</v>
      </c>
    </row>
    <row r="5327" spans="19:25">
      <c r="S5327" s="7"/>
      <c r="T5327" s="7"/>
      <c r="U5327" s="7"/>
      <c r="V5327" s="7"/>
      <c r="W5327" s="7"/>
      <c r="X5327" s="7"/>
      <c r="Y5327" s="9" t="s">
        <v>5832</v>
      </c>
    </row>
    <row r="5328" spans="19:25">
      <c r="S5328" s="7"/>
      <c r="T5328" s="7"/>
      <c r="U5328" s="7"/>
      <c r="V5328" s="7"/>
      <c r="W5328" s="7"/>
      <c r="X5328" s="7"/>
      <c r="Y5328" s="9" t="s">
        <v>5833</v>
      </c>
    </row>
    <row r="5329" spans="19:25">
      <c r="S5329" s="7"/>
      <c r="T5329" s="7"/>
      <c r="U5329" s="7"/>
      <c r="V5329" s="7"/>
      <c r="W5329" s="7"/>
      <c r="X5329" s="7"/>
      <c r="Y5329" s="9" t="s">
        <v>5834</v>
      </c>
    </row>
    <row r="5330" spans="19:25">
      <c r="S5330" s="7"/>
      <c r="T5330" s="7"/>
      <c r="U5330" s="7"/>
      <c r="V5330" s="7"/>
      <c r="W5330" s="7"/>
      <c r="X5330" s="7"/>
      <c r="Y5330" s="9" t="s">
        <v>5835</v>
      </c>
    </row>
    <row r="5331" spans="19:25">
      <c r="S5331" s="7"/>
      <c r="T5331" s="7"/>
      <c r="U5331" s="7"/>
      <c r="V5331" s="7"/>
      <c r="W5331" s="7"/>
      <c r="X5331" s="7"/>
      <c r="Y5331" s="9" t="s">
        <v>5836</v>
      </c>
    </row>
    <row r="5332" spans="19:25">
      <c r="S5332" s="7"/>
      <c r="T5332" s="7"/>
      <c r="U5332" s="7"/>
      <c r="V5332" s="7"/>
      <c r="W5332" s="7"/>
      <c r="X5332" s="7"/>
      <c r="Y5332" s="9" t="s">
        <v>5837</v>
      </c>
    </row>
    <row r="5333" spans="19:25">
      <c r="S5333" s="7"/>
      <c r="T5333" s="7"/>
      <c r="U5333" s="7"/>
      <c r="V5333" s="7"/>
      <c r="W5333" s="7"/>
      <c r="X5333" s="7"/>
      <c r="Y5333" s="9" t="s">
        <v>5838</v>
      </c>
    </row>
    <row r="5334" spans="19:25">
      <c r="S5334" s="7"/>
      <c r="T5334" s="7"/>
      <c r="U5334" s="7"/>
      <c r="V5334" s="7"/>
      <c r="W5334" s="7"/>
      <c r="X5334" s="7"/>
      <c r="Y5334" s="9" t="s">
        <v>5839</v>
      </c>
    </row>
    <row r="5335" spans="19:25">
      <c r="S5335" s="7"/>
      <c r="T5335" s="7"/>
      <c r="U5335" s="7"/>
      <c r="V5335" s="7"/>
      <c r="W5335" s="7"/>
      <c r="X5335" s="7"/>
      <c r="Y5335" s="9" t="s">
        <v>5840</v>
      </c>
    </row>
    <row r="5336" spans="19:25">
      <c r="S5336" s="7"/>
      <c r="T5336" s="7"/>
      <c r="U5336" s="7"/>
      <c r="V5336" s="7"/>
      <c r="W5336" s="7"/>
      <c r="X5336" s="7"/>
      <c r="Y5336" s="9" t="s">
        <v>5841</v>
      </c>
    </row>
    <row r="5337" spans="19:25">
      <c r="S5337" s="7"/>
      <c r="T5337" s="7"/>
      <c r="U5337" s="7"/>
      <c r="V5337" s="7"/>
      <c r="W5337" s="7"/>
      <c r="X5337" s="7"/>
      <c r="Y5337" s="9" t="s">
        <v>5842</v>
      </c>
    </row>
    <row r="5338" spans="19:25">
      <c r="S5338" s="7"/>
      <c r="T5338" s="7"/>
      <c r="U5338" s="7"/>
      <c r="V5338" s="7"/>
      <c r="W5338" s="7"/>
      <c r="X5338" s="7"/>
      <c r="Y5338" s="9" t="s">
        <v>5843</v>
      </c>
    </row>
    <row r="5339" spans="19:25">
      <c r="S5339" s="7"/>
      <c r="T5339" s="7"/>
      <c r="U5339" s="7"/>
      <c r="V5339" s="7"/>
      <c r="W5339" s="7"/>
      <c r="X5339" s="7"/>
      <c r="Y5339" s="9" t="s">
        <v>5844</v>
      </c>
    </row>
    <row r="5340" spans="19:25">
      <c r="S5340" s="7"/>
      <c r="T5340" s="7"/>
      <c r="U5340" s="7"/>
      <c r="V5340" s="7"/>
      <c r="W5340" s="7"/>
      <c r="X5340" s="7"/>
      <c r="Y5340" s="9" t="s">
        <v>5845</v>
      </c>
    </row>
    <row r="5341" spans="19:25">
      <c r="S5341" s="7"/>
      <c r="T5341" s="7"/>
      <c r="U5341" s="7"/>
      <c r="V5341" s="7"/>
      <c r="W5341" s="7"/>
      <c r="X5341" s="7"/>
      <c r="Y5341" s="9" t="s">
        <v>5846</v>
      </c>
    </row>
    <row r="5342" spans="19:25">
      <c r="S5342" s="7"/>
      <c r="T5342" s="7"/>
      <c r="U5342" s="7"/>
      <c r="V5342" s="7"/>
      <c r="W5342" s="7"/>
      <c r="X5342" s="7"/>
      <c r="Y5342" s="9" t="s">
        <v>5847</v>
      </c>
    </row>
    <row r="5343" spans="19:25">
      <c r="S5343" s="7"/>
      <c r="T5343" s="7"/>
      <c r="U5343" s="7"/>
      <c r="V5343" s="7"/>
      <c r="W5343" s="7"/>
      <c r="X5343" s="7"/>
      <c r="Y5343" s="9" t="s">
        <v>5848</v>
      </c>
    </row>
    <row r="5344" spans="19:25">
      <c r="S5344" s="7"/>
      <c r="T5344" s="7"/>
      <c r="U5344" s="7"/>
      <c r="V5344" s="7"/>
      <c r="W5344" s="7"/>
      <c r="X5344" s="7"/>
      <c r="Y5344" s="9" t="s">
        <v>5849</v>
      </c>
    </row>
    <row r="5345" spans="19:25">
      <c r="S5345" s="7"/>
      <c r="T5345" s="7"/>
      <c r="U5345" s="7"/>
      <c r="V5345" s="7"/>
      <c r="W5345" s="7"/>
      <c r="X5345" s="7"/>
      <c r="Y5345" s="9" t="s">
        <v>5850</v>
      </c>
    </row>
    <row r="5346" spans="19:25">
      <c r="S5346" s="7"/>
      <c r="T5346" s="7"/>
      <c r="U5346" s="7"/>
      <c r="V5346" s="7"/>
      <c r="W5346" s="7"/>
      <c r="X5346" s="7"/>
      <c r="Y5346" s="9" t="s">
        <v>5851</v>
      </c>
    </row>
    <row r="5347" spans="19:25">
      <c r="S5347" s="7"/>
      <c r="T5347" s="7"/>
      <c r="U5347" s="7"/>
      <c r="V5347" s="7"/>
      <c r="W5347" s="7"/>
      <c r="X5347" s="7"/>
      <c r="Y5347" s="9" t="s">
        <v>5852</v>
      </c>
    </row>
    <row r="5348" spans="19:25">
      <c r="S5348" s="7"/>
      <c r="T5348" s="7"/>
      <c r="U5348" s="7"/>
      <c r="V5348" s="7"/>
      <c r="W5348" s="7"/>
      <c r="X5348" s="7"/>
      <c r="Y5348" s="9" t="s">
        <v>5853</v>
      </c>
    </row>
    <row r="5349" spans="19:25">
      <c r="S5349" s="7"/>
      <c r="T5349" s="7"/>
      <c r="U5349" s="7"/>
      <c r="V5349" s="7"/>
      <c r="W5349" s="7"/>
      <c r="X5349" s="7"/>
      <c r="Y5349" s="9" t="s">
        <v>5854</v>
      </c>
    </row>
    <row r="5350" spans="19:25">
      <c r="S5350" s="7"/>
      <c r="T5350" s="7"/>
      <c r="U5350" s="7"/>
      <c r="V5350" s="7"/>
      <c r="W5350" s="7"/>
      <c r="X5350" s="7"/>
      <c r="Y5350" s="9" t="s">
        <v>5855</v>
      </c>
    </row>
    <row r="5351" spans="19:25">
      <c r="S5351" s="7"/>
      <c r="T5351" s="7"/>
      <c r="U5351" s="7"/>
      <c r="V5351" s="7"/>
      <c r="W5351" s="7"/>
      <c r="X5351" s="7"/>
      <c r="Y5351" s="9" t="s">
        <v>5856</v>
      </c>
    </row>
    <row r="5352" spans="19:25">
      <c r="S5352" s="7"/>
      <c r="T5352" s="7"/>
      <c r="U5352" s="7"/>
      <c r="V5352" s="7"/>
      <c r="W5352" s="7"/>
      <c r="X5352" s="7"/>
      <c r="Y5352" s="9" t="s">
        <v>5857</v>
      </c>
    </row>
    <row r="5353" spans="19:25">
      <c r="S5353" s="7"/>
      <c r="T5353" s="7"/>
      <c r="U5353" s="7"/>
      <c r="V5353" s="7"/>
      <c r="W5353" s="7"/>
      <c r="X5353" s="7"/>
      <c r="Y5353" s="9" t="s">
        <v>5858</v>
      </c>
    </row>
    <row r="5354" spans="19:25">
      <c r="S5354" s="7"/>
      <c r="T5354" s="7"/>
      <c r="U5354" s="7"/>
      <c r="V5354" s="7"/>
      <c r="W5354" s="7"/>
      <c r="X5354" s="7"/>
      <c r="Y5354" s="9" t="s">
        <v>5859</v>
      </c>
    </row>
    <row r="5355" spans="19:25">
      <c r="S5355" s="7"/>
      <c r="T5355" s="7"/>
      <c r="U5355" s="7"/>
      <c r="V5355" s="7"/>
      <c r="W5355" s="7"/>
      <c r="X5355" s="7"/>
      <c r="Y5355" s="9" t="s">
        <v>5860</v>
      </c>
    </row>
    <row r="5356" spans="19:25">
      <c r="S5356" s="7"/>
      <c r="T5356" s="7"/>
      <c r="U5356" s="7"/>
      <c r="V5356" s="7"/>
      <c r="W5356" s="7"/>
      <c r="X5356" s="7"/>
      <c r="Y5356" s="9" t="s">
        <v>5861</v>
      </c>
    </row>
    <row r="5357" spans="19:25">
      <c r="S5357" s="7"/>
      <c r="T5357" s="7"/>
      <c r="U5357" s="7"/>
      <c r="V5357" s="7"/>
      <c r="W5357" s="7"/>
      <c r="X5357" s="7"/>
      <c r="Y5357" s="9" t="s">
        <v>5862</v>
      </c>
    </row>
    <row r="5358" spans="19:25">
      <c r="S5358" s="7"/>
      <c r="T5358" s="7"/>
      <c r="U5358" s="7"/>
      <c r="V5358" s="7"/>
      <c r="W5358" s="7"/>
      <c r="X5358" s="7"/>
      <c r="Y5358" s="9" t="s">
        <v>5863</v>
      </c>
    </row>
    <row r="5359" spans="19:25">
      <c r="S5359" s="7"/>
      <c r="T5359" s="7"/>
      <c r="U5359" s="7"/>
      <c r="V5359" s="7"/>
      <c r="W5359" s="7"/>
      <c r="X5359" s="7"/>
      <c r="Y5359" s="9" t="s">
        <v>5864</v>
      </c>
    </row>
    <row r="5360" spans="19:25">
      <c r="S5360" s="7"/>
      <c r="T5360" s="7"/>
      <c r="U5360" s="7"/>
      <c r="V5360" s="7"/>
      <c r="W5360" s="7"/>
      <c r="X5360" s="7"/>
      <c r="Y5360" s="9" t="s">
        <v>5865</v>
      </c>
    </row>
    <row r="5361" spans="19:25">
      <c r="S5361" s="7"/>
      <c r="T5361" s="7"/>
      <c r="U5361" s="7"/>
      <c r="V5361" s="7"/>
      <c r="W5361" s="7"/>
      <c r="X5361" s="7"/>
      <c r="Y5361" s="9" t="s">
        <v>5866</v>
      </c>
    </row>
    <row r="5362" spans="19:25">
      <c r="S5362" s="7"/>
      <c r="T5362" s="7"/>
      <c r="U5362" s="7"/>
      <c r="V5362" s="7"/>
      <c r="W5362" s="7"/>
      <c r="X5362" s="7"/>
      <c r="Y5362" s="9" t="s">
        <v>5867</v>
      </c>
    </row>
    <row r="5363" spans="19:25">
      <c r="S5363" s="7"/>
      <c r="T5363" s="7"/>
      <c r="U5363" s="7"/>
      <c r="V5363" s="7"/>
      <c r="W5363" s="7"/>
      <c r="X5363" s="7"/>
      <c r="Y5363" s="9" t="s">
        <v>5868</v>
      </c>
    </row>
    <row r="5364" spans="19:25">
      <c r="S5364" s="7"/>
      <c r="T5364" s="7"/>
      <c r="U5364" s="7"/>
      <c r="V5364" s="7"/>
      <c r="W5364" s="7"/>
      <c r="X5364" s="7"/>
      <c r="Y5364" s="9" t="s">
        <v>5869</v>
      </c>
    </row>
    <row r="5365" spans="19:25">
      <c r="S5365" s="7"/>
      <c r="T5365" s="7"/>
      <c r="U5365" s="7"/>
      <c r="V5365" s="7"/>
      <c r="W5365" s="7"/>
      <c r="X5365" s="7"/>
      <c r="Y5365" s="9" t="s">
        <v>5870</v>
      </c>
    </row>
    <row r="5366" spans="19:25">
      <c r="S5366" s="7"/>
      <c r="T5366" s="7"/>
      <c r="U5366" s="7"/>
      <c r="V5366" s="7"/>
      <c r="W5366" s="7"/>
      <c r="X5366" s="7"/>
      <c r="Y5366" s="9" t="s">
        <v>5871</v>
      </c>
    </row>
    <row r="5367" spans="19:25">
      <c r="S5367" s="7"/>
      <c r="T5367" s="7"/>
      <c r="U5367" s="7"/>
      <c r="V5367" s="7"/>
      <c r="W5367" s="7"/>
      <c r="X5367" s="7"/>
      <c r="Y5367" s="9" t="s">
        <v>5872</v>
      </c>
    </row>
    <row r="5368" spans="19:25">
      <c r="S5368" s="7"/>
      <c r="T5368" s="7"/>
      <c r="U5368" s="7"/>
      <c r="V5368" s="7"/>
      <c r="W5368" s="7"/>
      <c r="X5368" s="7"/>
      <c r="Y5368" s="9" t="s">
        <v>5873</v>
      </c>
    </row>
    <row r="5369" spans="19:25">
      <c r="S5369" s="7"/>
      <c r="T5369" s="7"/>
      <c r="U5369" s="7"/>
      <c r="V5369" s="7"/>
      <c r="W5369" s="7"/>
      <c r="X5369" s="7"/>
      <c r="Y5369" s="9" t="s">
        <v>5874</v>
      </c>
    </row>
    <row r="5370" spans="19:25">
      <c r="S5370" s="7"/>
      <c r="T5370" s="7"/>
      <c r="U5370" s="7"/>
      <c r="V5370" s="7"/>
      <c r="W5370" s="7"/>
      <c r="X5370" s="7"/>
      <c r="Y5370" s="9" t="s">
        <v>5875</v>
      </c>
    </row>
    <row r="5371" spans="19:25">
      <c r="S5371" s="7"/>
      <c r="T5371" s="7"/>
      <c r="U5371" s="7"/>
      <c r="V5371" s="7"/>
      <c r="W5371" s="7"/>
      <c r="X5371" s="7"/>
      <c r="Y5371" s="9" t="s">
        <v>5876</v>
      </c>
    </row>
    <row r="5372" spans="19:25">
      <c r="S5372" s="7"/>
      <c r="T5372" s="7"/>
      <c r="U5372" s="7"/>
      <c r="V5372" s="7"/>
      <c r="W5372" s="7"/>
      <c r="X5372" s="7"/>
      <c r="Y5372" s="9" t="s">
        <v>5877</v>
      </c>
    </row>
    <row r="5373" spans="19:25">
      <c r="S5373" s="7"/>
      <c r="T5373" s="7"/>
      <c r="U5373" s="7"/>
      <c r="V5373" s="7"/>
      <c r="W5373" s="7"/>
      <c r="X5373" s="7"/>
      <c r="Y5373" s="9" t="s">
        <v>5878</v>
      </c>
    </row>
    <row r="5374" spans="19:25">
      <c r="S5374" s="7"/>
      <c r="T5374" s="7"/>
      <c r="U5374" s="7"/>
      <c r="V5374" s="7"/>
      <c r="W5374" s="7"/>
      <c r="X5374" s="7"/>
      <c r="Y5374" s="9" t="s">
        <v>5879</v>
      </c>
    </row>
    <row r="5375" spans="19:25">
      <c r="S5375" s="7"/>
      <c r="T5375" s="7"/>
      <c r="U5375" s="7"/>
      <c r="V5375" s="7"/>
      <c r="W5375" s="7"/>
      <c r="X5375" s="7"/>
      <c r="Y5375" s="9" t="s">
        <v>5880</v>
      </c>
    </row>
    <row r="5376" spans="19:25">
      <c r="S5376" s="7"/>
      <c r="T5376" s="7"/>
      <c r="U5376" s="7"/>
      <c r="V5376" s="7"/>
      <c r="W5376" s="7"/>
      <c r="X5376" s="7"/>
      <c r="Y5376" s="9" t="s">
        <v>5881</v>
      </c>
    </row>
    <row r="5377" spans="19:25">
      <c r="S5377" s="7"/>
      <c r="T5377" s="7"/>
      <c r="U5377" s="7"/>
      <c r="V5377" s="7"/>
      <c r="W5377" s="7"/>
      <c r="X5377" s="7"/>
      <c r="Y5377" s="9" t="s">
        <v>5882</v>
      </c>
    </row>
    <row r="5378" spans="19:25">
      <c r="S5378" s="7"/>
      <c r="T5378" s="7"/>
      <c r="U5378" s="7"/>
      <c r="V5378" s="7"/>
      <c r="W5378" s="7"/>
      <c r="X5378" s="7"/>
      <c r="Y5378" s="9" t="s">
        <v>5883</v>
      </c>
    </row>
    <row r="5379" spans="19:25">
      <c r="S5379" s="7"/>
      <c r="T5379" s="7"/>
      <c r="U5379" s="7"/>
      <c r="V5379" s="7"/>
      <c r="W5379" s="7"/>
      <c r="X5379" s="7"/>
      <c r="Y5379" s="9" t="s">
        <v>5884</v>
      </c>
    </row>
    <row r="5380" spans="19:25">
      <c r="S5380" s="7"/>
      <c r="T5380" s="7"/>
      <c r="U5380" s="7"/>
      <c r="V5380" s="7"/>
      <c r="W5380" s="7"/>
      <c r="X5380" s="7"/>
      <c r="Y5380" s="9" t="s">
        <v>5885</v>
      </c>
    </row>
    <row r="5381" spans="19:25">
      <c r="S5381" s="7"/>
      <c r="T5381" s="7"/>
      <c r="U5381" s="7"/>
      <c r="V5381" s="7"/>
      <c r="W5381" s="7"/>
      <c r="X5381" s="7"/>
      <c r="Y5381" s="9" t="s">
        <v>5886</v>
      </c>
    </row>
    <row r="5382" spans="19:25">
      <c r="S5382" s="7"/>
      <c r="T5382" s="7"/>
      <c r="U5382" s="7"/>
      <c r="V5382" s="7"/>
      <c r="W5382" s="7"/>
      <c r="X5382" s="7"/>
      <c r="Y5382" s="9" t="s">
        <v>5887</v>
      </c>
    </row>
    <row r="5383" spans="19:25">
      <c r="S5383" s="7"/>
      <c r="T5383" s="7"/>
      <c r="U5383" s="7"/>
      <c r="V5383" s="7"/>
      <c r="W5383" s="7"/>
      <c r="X5383" s="7"/>
      <c r="Y5383" s="9" t="s">
        <v>5888</v>
      </c>
    </row>
    <row r="5384" spans="19:25">
      <c r="S5384" s="7"/>
      <c r="T5384" s="7"/>
      <c r="U5384" s="7"/>
      <c r="V5384" s="7"/>
      <c r="W5384" s="7"/>
      <c r="X5384" s="7"/>
      <c r="Y5384" s="9" t="s">
        <v>5889</v>
      </c>
    </row>
    <row r="5385" spans="19:25">
      <c r="S5385" s="7"/>
      <c r="T5385" s="7"/>
      <c r="U5385" s="7"/>
      <c r="V5385" s="7"/>
      <c r="W5385" s="7"/>
      <c r="X5385" s="7"/>
      <c r="Y5385" s="9" t="s">
        <v>5890</v>
      </c>
    </row>
    <row r="5386" spans="19:25">
      <c r="S5386" s="7"/>
      <c r="T5386" s="7"/>
      <c r="U5386" s="7"/>
      <c r="V5386" s="7"/>
      <c r="W5386" s="7"/>
      <c r="X5386" s="7"/>
      <c r="Y5386" s="9" t="s">
        <v>5891</v>
      </c>
    </row>
    <row r="5387" spans="19:25">
      <c r="S5387" s="7"/>
      <c r="T5387" s="7"/>
      <c r="U5387" s="7"/>
      <c r="V5387" s="7"/>
      <c r="W5387" s="7"/>
      <c r="X5387" s="7"/>
      <c r="Y5387" s="9" t="s">
        <v>5892</v>
      </c>
    </row>
    <row r="5388" spans="19:25">
      <c r="S5388" s="7"/>
      <c r="T5388" s="7"/>
      <c r="U5388" s="7"/>
      <c r="V5388" s="7"/>
      <c r="W5388" s="7"/>
      <c r="X5388" s="7"/>
      <c r="Y5388" s="9" t="s">
        <v>5893</v>
      </c>
    </row>
    <row r="5389" spans="19:25">
      <c r="S5389" s="7"/>
      <c r="T5389" s="7"/>
      <c r="U5389" s="7"/>
      <c r="V5389" s="7"/>
      <c r="W5389" s="7"/>
      <c r="X5389" s="7"/>
      <c r="Y5389" s="9" t="s">
        <v>5894</v>
      </c>
    </row>
    <row r="5390" spans="19:25">
      <c r="S5390" s="7"/>
      <c r="T5390" s="7"/>
      <c r="U5390" s="7"/>
      <c r="V5390" s="7"/>
      <c r="W5390" s="7"/>
      <c r="X5390" s="7"/>
      <c r="Y5390" s="9" t="s">
        <v>5895</v>
      </c>
    </row>
    <row r="5391" spans="19:25">
      <c r="S5391" s="7"/>
      <c r="T5391" s="7"/>
      <c r="U5391" s="7"/>
      <c r="V5391" s="7"/>
      <c r="W5391" s="7"/>
      <c r="X5391" s="7"/>
      <c r="Y5391" s="9" t="s">
        <v>5896</v>
      </c>
    </row>
    <row r="5392" spans="19:25">
      <c r="S5392" s="7"/>
      <c r="T5392" s="7"/>
      <c r="U5392" s="7"/>
      <c r="V5392" s="7"/>
      <c r="W5392" s="7"/>
      <c r="X5392" s="7"/>
      <c r="Y5392" s="9" t="s">
        <v>5897</v>
      </c>
    </row>
    <row r="5393" spans="19:25">
      <c r="S5393" s="7"/>
      <c r="T5393" s="7"/>
      <c r="U5393" s="7"/>
      <c r="V5393" s="7"/>
      <c r="W5393" s="7"/>
      <c r="X5393" s="7"/>
      <c r="Y5393" s="9" t="s">
        <v>5898</v>
      </c>
    </row>
    <row r="5394" spans="19:25">
      <c r="S5394" s="7"/>
      <c r="T5394" s="7"/>
      <c r="U5394" s="7"/>
      <c r="V5394" s="7"/>
      <c r="W5394" s="7"/>
      <c r="X5394" s="7"/>
      <c r="Y5394" s="9" t="s">
        <v>5899</v>
      </c>
    </row>
    <row r="5395" spans="19:25">
      <c r="S5395" s="7"/>
      <c r="T5395" s="7"/>
      <c r="U5395" s="7"/>
      <c r="V5395" s="7"/>
      <c r="W5395" s="7"/>
      <c r="X5395" s="7"/>
      <c r="Y5395" s="9" t="s">
        <v>5900</v>
      </c>
    </row>
    <row r="5396" spans="19:25">
      <c r="S5396" s="7"/>
      <c r="T5396" s="7"/>
      <c r="U5396" s="7"/>
      <c r="V5396" s="7"/>
      <c r="W5396" s="7"/>
      <c r="X5396" s="7"/>
      <c r="Y5396" s="9" t="s">
        <v>5901</v>
      </c>
    </row>
    <row r="5397" spans="19:25">
      <c r="S5397" s="7"/>
      <c r="T5397" s="7"/>
      <c r="U5397" s="7"/>
      <c r="V5397" s="7"/>
      <c r="W5397" s="7"/>
      <c r="X5397" s="7"/>
      <c r="Y5397" s="9" t="s">
        <v>5902</v>
      </c>
    </row>
    <row r="5398" spans="19:25">
      <c r="S5398" s="7"/>
      <c r="T5398" s="7"/>
      <c r="U5398" s="7"/>
      <c r="V5398" s="7"/>
      <c r="W5398" s="7"/>
      <c r="X5398" s="7"/>
      <c r="Y5398" s="9" t="s">
        <v>5903</v>
      </c>
    </row>
    <row r="5399" spans="19:25">
      <c r="S5399" s="7"/>
      <c r="T5399" s="7"/>
      <c r="U5399" s="7"/>
      <c r="V5399" s="7"/>
      <c r="W5399" s="7"/>
      <c r="X5399" s="7"/>
      <c r="Y5399" s="9" t="s">
        <v>5904</v>
      </c>
    </row>
    <row r="5400" spans="19:25">
      <c r="S5400" s="7"/>
      <c r="T5400" s="7"/>
      <c r="U5400" s="7"/>
      <c r="V5400" s="7"/>
      <c r="W5400" s="7"/>
      <c r="X5400" s="7"/>
      <c r="Y5400" s="9" t="s">
        <v>5905</v>
      </c>
    </row>
    <row r="5401" spans="19:25">
      <c r="S5401" s="7"/>
      <c r="T5401" s="7"/>
      <c r="U5401" s="7"/>
      <c r="V5401" s="7"/>
      <c r="W5401" s="7"/>
      <c r="X5401" s="7"/>
      <c r="Y5401" s="9" t="s">
        <v>5906</v>
      </c>
    </row>
    <row r="5402" spans="19:25">
      <c r="S5402" s="7"/>
      <c r="T5402" s="7"/>
      <c r="U5402" s="7"/>
      <c r="V5402" s="7"/>
      <c r="W5402" s="7"/>
      <c r="X5402" s="7"/>
      <c r="Y5402" s="9" t="s">
        <v>5907</v>
      </c>
    </row>
    <row r="5403" spans="19:25">
      <c r="S5403" s="7"/>
      <c r="T5403" s="7"/>
      <c r="U5403" s="7"/>
      <c r="V5403" s="7"/>
      <c r="W5403" s="7"/>
      <c r="X5403" s="7"/>
      <c r="Y5403" s="9" t="s">
        <v>5908</v>
      </c>
    </row>
    <row r="5404" spans="19:25">
      <c r="S5404" s="7"/>
      <c r="T5404" s="7"/>
      <c r="U5404" s="7"/>
      <c r="V5404" s="7"/>
      <c r="W5404" s="7"/>
      <c r="X5404" s="7"/>
      <c r="Y5404" s="9" t="s">
        <v>5909</v>
      </c>
    </row>
    <row r="5405" spans="19:25">
      <c r="S5405" s="7"/>
      <c r="T5405" s="7"/>
      <c r="U5405" s="7"/>
      <c r="V5405" s="7"/>
      <c r="W5405" s="7"/>
      <c r="X5405" s="7"/>
      <c r="Y5405" s="9" t="s">
        <v>5910</v>
      </c>
    </row>
    <row r="5406" spans="19:25">
      <c r="S5406" s="7"/>
      <c r="T5406" s="7"/>
      <c r="U5406" s="7"/>
      <c r="V5406" s="7"/>
      <c r="W5406" s="7"/>
      <c r="X5406" s="7"/>
      <c r="Y5406" s="9" t="s">
        <v>5911</v>
      </c>
    </row>
    <row r="5407" spans="19:25">
      <c r="S5407" s="7"/>
      <c r="T5407" s="7"/>
      <c r="U5407" s="7"/>
      <c r="V5407" s="7"/>
      <c r="W5407" s="7"/>
      <c r="X5407" s="7"/>
      <c r="Y5407" s="9" t="s">
        <v>5912</v>
      </c>
    </row>
    <row r="5408" spans="19:25">
      <c r="S5408" s="7"/>
      <c r="T5408" s="7"/>
      <c r="U5408" s="7"/>
      <c r="V5408" s="7"/>
      <c r="W5408" s="7"/>
      <c r="X5408" s="7"/>
      <c r="Y5408" s="9" t="s">
        <v>5913</v>
      </c>
    </row>
    <row r="5409" spans="19:25">
      <c r="S5409" s="7"/>
      <c r="T5409" s="7"/>
      <c r="U5409" s="7"/>
      <c r="V5409" s="7"/>
      <c r="W5409" s="7"/>
      <c r="X5409" s="7"/>
      <c r="Y5409" s="9" t="s">
        <v>5914</v>
      </c>
    </row>
    <row r="5410" spans="19:25">
      <c r="S5410" s="7"/>
      <c r="T5410" s="7"/>
      <c r="U5410" s="7"/>
      <c r="V5410" s="7"/>
      <c r="W5410" s="7"/>
      <c r="X5410" s="7"/>
      <c r="Y5410" s="9" t="s">
        <v>5915</v>
      </c>
    </row>
    <row r="5411" spans="19:25">
      <c r="S5411" s="7"/>
      <c r="T5411" s="7"/>
      <c r="U5411" s="7"/>
      <c r="V5411" s="7"/>
      <c r="W5411" s="7"/>
      <c r="X5411" s="7"/>
      <c r="Y5411" s="9" t="s">
        <v>5916</v>
      </c>
    </row>
    <row r="5412" spans="19:25">
      <c r="S5412" s="7"/>
      <c r="T5412" s="7"/>
      <c r="U5412" s="7"/>
      <c r="V5412" s="7"/>
      <c r="W5412" s="7"/>
      <c r="X5412" s="7"/>
      <c r="Y5412" s="9" t="s">
        <v>5917</v>
      </c>
    </row>
    <row r="5413" spans="19:25">
      <c r="S5413" s="7"/>
      <c r="T5413" s="7"/>
      <c r="U5413" s="7"/>
      <c r="V5413" s="7"/>
      <c r="W5413" s="7"/>
      <c r="X5413" s="7"/>
      <c r="Y5413" s="9" t="s">
        <v>5918</v>
      </c>
    </row>
    <row r="5414" spans="19:25">
      <c r="S5414" s="7"/>
      <c r="T5414" s="7"/>
      <c r="U5414" s="7"/>
      <c r="V5414" s="7"/>
      <c r="W5414" s="7"/>
      <c r="X5414" s="7"/>
      <c r="Y5414" s="9" t="s">
        <v>5919</v>
      </c>
    </row>
    <row r="5415" spans="19:25">
      <c r="S5415" s="7"/>
      <c r="T5415" s="7"/>
      <c r="U5415" s="7"/>
      <c r="V5415" s="7"/>
      <c r="W5415" s="7"/>
      <c r="X5415" s="7"/>
      <c r="Y5415" s="9" t="s">
        <v>5920</v>
      </c>
    </row>
    <row r="5416" spans="19:25">
      <c r="S5416" s="7"/>
      <c r="T5416" s="7"/>
      <c r="U5416" s="7"/>
      <c r="V5416" s="7"/>
      <c r="W5416" s="7"/>
      <c r="X5416" s="7"/>
      <c r="Y5416" s="9" t="s">
        <v>5921</v>
      </c>
    </row>
    <row r="5417" spans="19:25">
      <c r="S5417" s="7"/>
      <c r="T5417" s="7"/>
      <c r="U5417" s="7"/>
      <c r="V5417" s="7"/>
      <c r="W5417" s="7"/>
      <c r="X5417" s="7"/>
      <c r="Y5417" s="9" t="s">
        <v>5922</v>
      </c>
    </row>
    <row r="5418" spans="19:25">
      <c r="S5418" s="7"/>
      <c r="T5418" s="7"/>
      <c r="U5418" s="7"/>
      <c r="V5418" s="7"/>
      <c r="W5418" s="7"/>
      <c r="X5418" s="7"/>
      <c r="Y5418" s="9" t="s">
        <v>5923</v>
      </c>
    </row>
    <row r="5419" spans="19:25">
      <c r="S5419" s="7"/>
      <c r="T5419" s="7"/>
      <c r="U5419" s="7"/>
      <c r="V5419" s="7"/>
      <c r="W5419" s="7"/>
      <c r="X5419" s="7"/>
      <c r="Y5419" s="9" t="s">
        <v>5924</v>
      </c>
    </row>
    <row r="5420" spans="19:25">
      <c r="S5420" s="7"/>
      <c r="T5420" s="7"/>
      <c r="U5420" s="7"/>
      <c r="V5420" s="7"/>
      <c r="W5420" s="7"/>
      <c r="X5420" s="7"/>
      <c r="Y5420" s="9" t="s">
        <v>5925</v>
      </c>
    </row>
    <row r="5421" spans="19:25">
      <c r="S5421" s="7"/>
      <c r="T5421" s="7"/>
      <c r="U5421" s="7"/>
      <c r="V5421" s="7"/>
      <c r="W5421" s="7"/>
      <c r="X5421" s="7"/>
      <c r="Y5421" s="9" t="s">
        <v>5926</v>
      </c>
    </row>
    <row r="5422" spans="19:25">
      <c r="S5422" s="7"/>
      <c r="T5422" s="7"/>
      <c r="U5422" s="7"/>
      <c r="V5422" s="7"/>
      <c r="W5422" s="7"/>
      <c r="X5422" s="7"/>
      <c r="Y5422" s="9" t="s">
        <v>5927</v>
      </c>
    </row>
    <row r="5423" spans="19:25">
      <c r="S5423" s="7"/>
      <c r="T5423" s="7"/>
      <c r="U5423" s="7"/>
      <c r="V5423" s="7"/>
      <c r="W5423" s="7"/>
      <c r="X5423" s="7"/>
      <c r="Y5423" s="9" t="s">
        <v>5928</v>
      </c>
    </row>
    <row r="5424" spans="19:25">
      <c r="S5424" s="7"/>
      <c r="T5424" s="7"/>
      <c r="U5424" s="7"/>
      <c r="V5424" s="7"/>
      <c r="W5424" s="7"/>
      <c r="X5424" s="7"/>
      <c r="Y5424" s="9" t="s">
        <v>5929</v>
      </c>
    </row>
    <row r="5425" spans="19:25">
      <c r="S5425" s="7"/>
      <c r="T5425" s="7"/>
      <c r="U5425" s="7"/>
      <c r="V5425" s="7"/>
      <c r="W5425" s="7"/>
      <c r="X5425" s="7"/>
      <c r="Y5425" s="9" t="s">
        <v>5930</v>
      </c>
    </row>
    <row r="5426" spans="19:25">
      <c r="S5426" s="7"/>
      <c r="T5426" s="7"/>
      <c r="U5426" s="7"/>
      <c r="V5426" s="7"/>
      <c r="W5426" s="7"/>
      <c r="X5426" s="7"/>
      <c r="Y5426" s="9" t="s">
        <v>5931</v>
      </c>
    </row>
    <row r="5427" spans="19:25">
      <c r="S5427" s="7"/>
      <c r="T5427" s="7"/>
      <c r="U5427" s="7"/>
      <c r="V5427" s="7"/>
      <c r="W5427" s="7"/>
      <c r="X5427" s="7"/>
      <c r="Y5427" s="9" t="s">
        <v>5932</v>
      </c>
    </row>
    <row r="5428" spans="19:25">
      <c r="S5428" s="7"/>
      <c r="T5428" s="7"/>
      <c r="U5428" s="7"/>
      <c r="V5428" s="7"/>
      <c r="W5428" s="7"/>
      <c r="X5428" s="7"/>
      <c r="Y5428" s="9" t="s">
        <v>5933</v>
      </c>
    </row>
    <row r="5429" spans="19:25">
      <c r="S5429" s="7"/>
      <c r="T5429" s="7"/>
      <c r="U5429" s="7"/>
      <c r="V5429" s="7"/>
      <c r="W5429" s="7"/>
      <c r="X5429" s="7"/>
      <c r="Y5429" s="9" t="s">
        <v>5934</v>
      </c>
    </row>
    <row r="5430" spans="19:25">
      <c r="S5430" s="7"/>
      <c r="T5430" s="7"/>
      <c r="U5430" s="7"/>
      <c r="V5430" s="7"/>
      <c r="W5430" s="7"/>
      <c r="X5430" s="7"/>
      <c r="Y5430" s="9" t="s">
        <v>5935</v>
      </c>
    </row>
    <row r="5431" spans="19:25">
      <c r="S5431" s="7"/>
      <c r="T5431" s="7"/>
      <c r="U5431" s="7"/>
      <c r="V5431" s="7"/>
      <c r="W5431" s="7"/>
      <c r="X5431" s="7"/>
      <c r="Y5431" s="9" t="s">
        <v>5936</v>
      </c>
    </row>
    <row r="5432" spans="19:25">
      <c r="S5432" s="7"/>
      <c r="T5432" s="7"/>
      <c r="U5432" s="7"/>
      <c r="V5432" s="7"/>
      <c r="W5432" s="7"/>
      <c r="X5432" s="7"/>
      <c r="Y5432" s="9" t="s">
        <v>5937</v>
      </c>
    </row>
    <row r="5433" spans="19:25">
      <c r="S5433" s="7"/>
      <c r="T5433" s="7"/>
      <c r="U5433" s="7"/>
      <c r="V5433" s="7"/>
      <c r="W5433" s="7"/>
      <c r="X5433" s="7"/>
      <c r="Y5433" s="9" t="s">
        <v>5938</v>
      </c>
    </row>
    <row r="5434" spans="19:25">
      <c r="S5434" s="7"/>
      <c r="T5434" s="7"/>
      <c r="U5434" s="7"/>
      <c r="V5434" s="7"/>
      <c r="W5434" s="7"/>
      <c r="X5434" s="7"/>
      <c r="Y5434" s="9" t="s">
        <v>5939</v>
      </c>
    </row>
    <row r="5435" spans="19:25">
      <c r="S5435" s="7"/>
      <c r="T5435" s="7"/>
      <c r="U5435" s="7"/>
      <c r="V5435" s="7"/>
      <c r="W5435" s="7"/>
      <c r="X5435" s="7"/>
      <c r="Y5435" s="9" t="s">
        <v>5940</v>
      </c>
    </row>
    <row r="5436" spans="19:25">
      <c r="S5436" s="7"/>
      <c r="T5436" s="7"/>
      <c r="U5436" s="7"/>
      <c r="V5436" s="7"/>
      <c r="W5436" s="7"/>
      <c r="X5436" s="7"/>
      <c r="Y5436" s="9" t="s">
        <v>5941</v>
      </c>
    </row>
    <row r="5437" spans="19:25">
      <c r="S5437" s="7"/>
      <c r="T5437" s="7"/>
      <c r="U5437" s="7"/>
      <c r="V5437" s="7"/>
      <c r="W5437" s="7"/>
      <c r="X5437" s="7"/>
      <c r="Y5437" s="9" t="s">
        <v>5942</v>
      </c>
    </row>
    <row r="5438" spans="19:25">
      <c r="S5438" s="7"/>
      <c r="T5438" s="7"/>
      <c r="U5438" s="7"/>
      <c r="V5438" s="7"/>
      <c r="W5438" s="7"/>
      <c r="X5438" s="7"/>
      <c r="Y5438" s="9" t="s">
        <v>5943</v>
      </c>
    </row>
    <row r="5439" spans="19:25">
      <c r="S5439" s="7"/>
      <c r="T5439" s="7"/>
      <c r="U5439" s="7"/>
      <c r="V5439" s="7"/>
      <c r="W5439" s="7"/>
      <c r="X5439" s="7"/>
      <c r="Y5439" s="9" t="s">
        <v>5944</v>
      </c>
    </row>
    <row r="5440" spans="19:25">
      <c r="S5440" s="7"/>
      <c r="T5440" s="7"/>
      <c r="U5440" s="7"/>
      <c r="V5440" s="7"/>
      <c r="W5440" s="7"/>
      <c r="X5440" s="7"/>
      <c r="Y5440" s="9" t="s">
        <v>5945</v>
      </c>
    </row>
    <row r="5441" spans="19:25">
      <c r="S5441" s="7"/>
      <c r="T5441" s="7"/>
      <c r="U5441" s="7"/>
      <c r="V5441" s="7"/>
      <c r="W5441" s="7"/>
      <c r="X5441" s="7"/>
      <c r="Y5441" s="9" t="s">
        <v>5946</v>
      </c>
    </row>
    <row r="5442" spans="19:25">
      <c r="S5442" s="7"/>
      <c r="T5442" s="7"/>
      <c r="U5442" s="7"/>
      <c r="V5442" s="7"/>
      <c r="W5442" s="7"/>
      <c r="X5442" s="7"/>
      <c r="Y5442" s="9" t="s">
        <v>5947</v>
      </c>
    </row>
    <row r="5443" spans="19:25">
      <c r="S5443" s="7"/>
      <c r="T5443" s="7"/>
      <c r="U5443" s="7"/>
      <c r="V5443" s="7"/>
      <c r="W5443" s="7"/>
      <c r="X5443" s="7"/>
      <c r="Y5443" s="9" t="s">
        <v>5948</v>
      </c>
    </row>
    <row r="5444" spans="19:25">
      <c r="S5444" s="7"/>
      <c r="T5444" s="7"/>
      <c r="U5444" s="7"/>
      <c r="V5444" s="7"/>
      <c r="W5444" s="7"/>
      <c r="X5444" s="7"/>
      <c r="Y5444" s="9" t="s">
        <v>5949</v>
      </c>
    </row>
    <row r="5445" spans="19:25">
      <c r="S5445" s="7"/>
      <c r="T5445" s="7"/>
      <c r="U5445" s="7"/>
      <c r="V5445" s="7"/>
      <c r="W5445" s="7"/>
      <c r="X5445" s="7"/>
      <c r="Y5445" s="9" t="s">
        <v>5950</v>
      </c>
    </row>
    <row r="5446" spans="19:25">
      <c r="S5446" s="7"/>
      <c r="T5446" s="7"/>
      <c r="U5446" s="7"/>
      <c r="V5446" s="7"/>
      <c r="W5446" s="7"/>
      <c r="X5446" s="7"/>
      <c r="Y5446" s="9" t="s">
        <v>5951</v>
      </c>
    </row>
    <row r="5447" spans="19:25">
      <c r="S5447" s="7"/>
      <c r="T5447" s="7"/>
      <c r="U5447" s="7"/>
      <c r="V5447" s="7"/>
      <c r="W5447" s="7"/>
      <c r="X5447" s="7"/>
      <c r="Y5447" s="9" t="s">
        <v>5952</v>
      </c>
    </row>
    <row r="5448" spans="19:25">
      <c r="S5448" s="7"/>
      <c r="T5448" s="7"/>
      <c r="U5448" s="7"/>
      <c r="V5448" s="7"/>
      <c r="W5448" s="7"/>
      <c r="X5448" s="7"/>
      <c r="Y5448" s="9" t="s">
        <v>5953</v>
      </c>
    </row>
    <row r="5449" spans="19:25">
      <c r="S5449" s="7"/>
      <c r="T5449" s="7"/>
      <c r="U5449" s="7"/>
      <c r="V5449" s="7"/>
      <c r="W5449" s="7"/>
      <c r="X5449" s="7"/>
      <c r="Y5449" s="9" t="s">
        <v>5954</v>
      </c>
    </row>
    <row r="5450" spans="19:25">
      <c r="S5450" s="7"/>
      <c r="T5450" s="7"/>
      <c r="U5450" s="7"/>
      <c r="V5450" s="7"/>
      <c r="W5450" s="7"/>
      <c r="X5450" s="7"/>
      <c r="Y5450" s="9" t="s">
        <v>5955</v>
      </c>
    </row>
    <row r="5451" spans="19:25">
      <c r="S5451" s="7"/>
      <c r="T5451" s="7"/>
      <c r="U5451" s="7"/>
      <c r="V5451" s="7"/>
      <c r="W5451" s="7"/>
      <c r="X5451" s="7"/>
      <c r="Y5451" s="9" t="s">
        <v>5956</v>
      </c>
    </row>
    <row r="5452" spans="19:25">
      <c r="S5452" s="7"/>
      <c r="T5452" s="7"/>
      <c r="U5452" s="7"/>
      <c r="V5452" s="7"/>
      <c r="W5452" s="7"/>
      <c r="X5452" s="7"/>
      <c r="Y5452" s="9" t="s">
        <v>5957</v>
      </c>
    </row>
    <row r="5453" spans="19:25">
      <c r="S5453" s="7"/>
      <c r="T5453" s="7"/>
      <c r="U5453" s="7"/>
      <c r="V5453" s="7"/>
      <c r="W5453" s="7"/>
      <c r="X5453" s="7"/>
      <c r="Y5453" s="9" t="s">
        <v>5958</v>
      </c>
    </row>
    <row r="5454" spans="19:25">
      <c r="S5454" s="7"/>
      <c r="T5454" s="7"/>
      <c r="U5454" s="7"/>
      <c r="V5454" s="7"/>
      <c r="W5454" s="7"/>
      <c r="X5454" s="7"/>
      <c r="Y5454" s="9" t="s">
        <v>5959</v>
      </c>
    </row>
    <row r="5455" spans="19:25">
      <c r="S5455" s="7"/>
      <c r="T5455" s="7"/>
      <c r="U5455" s="7"/>
      <c r="V5455" s="7"/>
      <c r="W5455" s="7"/>
      <c r="X5455" s="7"/>
      <c r="Y5455" s="9" t="s">
        <v>5960</v>
      </c>
    </row>
    <row r="5456" spans="19:25">
      <c r="S5456" s="7"/>
      <c r="T5456" s="7"/>
      <c r="U5456" s="7"/>
      <c r="V5456" s="7"/>
      <c r="W5456" s="7"/>
      <c r="X5456" s="7"/>
      <c r="Y5456" s="9" t="s">
        <v>5961</v>
      </c>
    </row>
    <row r="5457" spans="19:25">
      <c r="S5457" s="7"/>
      <c r="T5457" s="7"/>
      <c r="U5457" s="7"/>
      <c r="V5457" s="7"/>
      <c r="W5457" s="7"/>
      <c r="X5457" s="7"/>
      <c r="Y5457" s="9" t="s">
        <v>5962</v>
      </c>
    </row>
    <row r="5458" spans="19:25">
      <c r="S5458" s="7"/>
      <c r="T5458" s="7"/>
      <c r="U5458" s="7"/>
      <c r="V5458" s="7"/>
      <c r="W5458" s="7"/>
      <c r="X5458" s="7"/>
      <c r="Y5458" s="9" t="s">
        <v>5963</v>
      </c>
    </row>
    <row r="5459" spans="19:25">
      <c r="S5459" s="7"/>
      <c r="T5459" s="7"/>
      <c r="U5459" s="7"/>
      <c r="V5459" s="7"/>
      <c r="W5459" s="7"/>
      <c r="X5459" s="7"/>
      <c r="Y5459" s="9" t="s">
        <v>5964</v>
      </c>
    </row>
    <row r="5460" spans="19:25">
      <c r="S5460" s="7"/>
      <c r="T5460" s="7"/>
      <c r="U5460" s="7"/>
      <c r="V5460" s="7"/>
      <c r="W5460" s="7"/>
      <c r="X5460" s="7"/>
      <c r="Y5460" s="9" t="s">
        <v>5965</v>
      </c>
    </row>
    <row r="5461" spans="19:25">
      <c r="S5461" s="7"/>
      <c r="T5461" s="7"/>
      <c r="U5461" s="7"/>
      <c r="V5461" s="7"/>
      <c r="W5461" s="7"/>
      <c r="X5461" s="7"/>
      <c r="Y5461" s="9" t="s">
        <v>5966</v>
      </c>
    </row>
    <row r="5462" spans="19:25">
      <c r="S5462" s="7"/>
      <c r="T5462" s="7"/>
      <c r="U5462" s="7"/>
      <c r="V5462" s="7"/>
      <c r="W5462" s="7"/>
      <c r="X5462" s="7"/>
      <c r="Y5462" s="9" t="s">
        <v>5967</v>
      </c>
    </row>
    <row r="5463" spans="19:25">
      <c r="S5463" s="7"/>
      <c r="T5463" s="7"/>
      <c r="U5463" s="7"/>
      <c r="V5463" s="7"/>
      <c r="W5463" s="7"/>
      <c r="X5463" s="7"/>
      <c r="Y5463" s="9" t="s">
        <v>5968</v>
      </c>
    </row>
    <row r="5464" spans="19:25">
      <c r="S5464" s="7"/>
      <c r="T5464" s="7"/>
      <c r="U5464" s="7"/>
      <c r="V5464" s="7"/>
      <c r="W5464" s="7"/>
      <c r="X5464" s="7"/>
      <c r="Y5464" s="9" t="s">
        <v>5969</v>
      </c>
    </row>
    <row r="5465" spans="19:25">
      <c r="S5465" s="7"/>
      <c r="T5465" s="7"/>
      <c r="U5465" s="7"/>
      <c r="V5465" s="7"/>
      <c r="W5465" s="7"/>
      <c r="X5465" s="7"/>
      <c r="Y5465" s="9" t="s">
        <v>5970</v>
      </c>
    </row>
    <row r="5466" spans="19:25">
      <c r="S5466" s="7"/>
      <c r="T5466" s="7"/>
      <c r="U5466" s="7"/>
      <c r="V5466" s="7"/>
      <c r="W5466" s="7"/>
      <c r="X5466" s="7"/>
      <c r="Y5466" s="9" t="s">
        <v>5971</v>
      </c>
    </row>
    <row r="5467" spans="19:25">
      <c r="S5467" s="7"/>
      <c r="T5467" s="7"/>
      <c r="U5467" s="7"/>
      <c r="V5467" s="7"/>
      <c r="W5467" s="7"/>
      <c r="X5467" s="7"/>
      <c r="Y5467" s="9" t="s">
        <v>5972</v>
      </c>
    </row>
    <row r="5468" spans="19:25">
      <c r="S5468" s="7"/>
      <c r="T5468" s="7"/>
      <c r="U5468" s="7"/>
      <c r="V5468" s="7"/>
      <c r="W5468" s="7"/>
      <c r="X5468" s="7"/>
      <c r="Y5468" s="9" t="s">
        <v>5973</v>
      </c>
    </row>
    <row r="5469" spans="19:25">
      <c r="S5469" s="7"/>
      <c r="T5469" s="7"/>
      <c r="U5469" s="7"/>
      <c r="V5469" s="7"/>
      <c r="W5469" s="7"/>
      <c r="X5469" s="7"/>
      <c r="Y5469" s="9" t="s">
        <v>5974</v>
      </c>
    </row>
    <row r="5470" spans="19:25">
      <c r="S5470" s="7"/>
      <c r="T5470" s="7"/>
      <c r="U5470" s="7"/>
      <c r="V5470" s="7"/>
      <c r="W5470" s="7"/>
      <c r="X5470" s="7"/>
      <c r="Y5470" s="9" t="s">
        <v>5975</v>
      </c>
    </row>
    <row r="5471" spans="19:25">
      <c r="S5471" s="7"/>
      <c r="T5471" s="7"/>
      <c r="U5471" s="7"/>
      <c r="V5471" s="7"/>
      <c r="W5471" s="7"/>
      <c r="X5471" s="7"/>
      <c r="Y5471" s="9" t="s">
        <v>5976</v>
      </c>
    </row>
    <row r="5472" spans="19:25">
      <c r="S5472" s="7"/>
      <c r="T5472" s="7"/>
      <c r="U5472" s="7"/>
      <c r="V5472" s="7"/>
      <c r="W5472" s="7"/>
      <c r="X5472" s="7"/>
      <c r="Y5472" s="9" t="s">
        <v>5977</v>
      </c>
    </row>
    <row r="5473" spans="19:25">
      <c r="S5473" s="7"/>
      <c r="T5473" s="7"/>
      <c r="U5473" s="7"/>
      <c r="V5473" s="7"/>
      <c r="W5473" s="7"/>
      <c r="X5473" s="7"/>
      <c r="Y5473" s="9" t="s">
        <v>5978</v>
      </c>
    </row>
    <row r="5474" spans="19:25">
      <c r="S5474" s="7"/>
      <c r="T5474" s="7"/>
      <c r="U5474" s="7"/>
      <c r="V5474" s="7"/>
      <c r="W5474" s="7"/>
      <c r="X5474" s="7"/>
      <c r="Y5474" s="9" t="s">
        <v>5979</v>
      </c>
    </row>
    <row r="5475" spans="19:25">
      <c r="S5475" s="7"/>
      <c r="T5475" s="7"/>
      <c r="U5475" s="7"/>
      <c r="V5475" s="7"/>
      <c r="W5475" s="7"/>
      <c r="X5475" s="7"/>
      <c r="Y5475" s="9" t="s">
        <v>5980</v>
      </c>
    </row>
    <row r="5476" spans="19:25">
      <c r="S5476" s="7"/>
      <c r="T5476" s="7"/>
      <c r="U5476" s="7"/>
      <c r="V5476" s="7"/>
      <c r="W5476" s="7"/>
      <c r="X5476" s="7"/>
      <c r="Y5476" s="9" t="s">
        <v>5981</v>
      </c>
    </row>
    <row r="5477" spans="19:25">
      <c r="S5477" s="7"/>
      <c r="T5477" s="7"/>
      <c r="U5477" s="7"/>
      <c r="V5477" s="7"/>
      <c r="W5477" s="7"/>
      <c r="X5477" s="7"/>
      <c r="Y5477" s="9" t="s">
        <v>5982</v>
      </c>
    </row>
    <row r="5478" spans="19:25">
      <c r="S5478" s="7"/>
      <c r="T5478" s="7"/>
      <c r="U5478" s="7"/>
      <c r="V5478" s="7"/>
      <c r="W5478" s="7"/>
      <c r="X5478" s="7"/>
      <c r="Y5478" s="9" t="s">
        <v>5983</v>
      </c>
    </row>
    <row r="5479" spans="19:25">
      <c r="S5479" s="7"/>
      <c r="T5479" s="7"/>
      <c r="U5479" s="7"/>
      <c r="V5479" s="7"/>
      <c r="W5479" s="7"/>
      <c r="X5479" s="7"/>
      <c r="Y5479" s="9" t="s">
        <v>5984</v>
      </c>
    </row>
    <row r="5480" spans="19:25">
      <c r="S5480" s="7"/>
      <c r="T5480" s="7"/>
      <c r="U5480" s="7"/>
      <c r="V5480" s="7"/>
      <c r="W5480" s="7"/>
      <c r="X5480" s="7"/>
      <c r="Y5480" s="9" t="s">
        <v>5985</v>
      </c>
    </row>
    <row r="5481" spans="19:25">
      <c r="S5481" s="7"/>
      <c r="T5481" s="7"/>
      <c r="U5481" s="7"/>
      <c r="V5481" s="7"/>
      <c r="W5481" s="7"/>
      <c r="X5481" s="7"/>
      <c r="Y5481" s="9" t="s">
        <v>5986</v>
      </c>
    </row>
    <row r="5482" spans="19:25">
      <c r="S5482" s="7"/>
      <c r="T5482" s="7"/>
      <c r="U5482" s="7"/>
      <c r="V5482" s="7"/>
      <c r="W5482" s="7"/>
      <c r="X5482" s="7"/>
      <c r="Y5482" s="9" t="s">
        <v>5987</v>
      </c>
    </row>
    <row r="5483" spans="19:25">
      <c r="S5483" s="7"/>
      <c r="T5483" s="7"/>
      <c r="U5483" s="7"/>
      <c r="V5483" s="7"/>
      <c r="W5483" s="7"/>
      <c r="X5483" s="7"/>
      <c r="Y5483" s="9" t="s">
        <v>5988</v>
      </c>
    </row>
    <row r="5484" spans="19:25">
      <c r="S5484" s="7"/>
      <c r="T5484" s="7"/>
      <c r="U5484" s="7"/>
      <c r="V5484" s="7"/>
      <c r="W5484" s="7"/>
      <c r="X5484" s="7"/>
      <c r="Y5484" s="9" t="s">
        <v>5989</v>
      </c>
    </row>
    <row r="5485" spans="19:25">
      <c r="S5485" s="7"/>
      <c r="T5485" s="7"/>
      <c r="U5485" s="7"/>
      <c r="V5485" s="7"/>
      <c r="W5485" s="7"/>
      <c r="X5485" s="7"/>
      <c r="Y5485" s="9" t="s">
        <v>5990</v>
      </c>
    </row>
    <row r="5486" spans="19:25">
      <c r="S5486" s="7"/>
      <c r="T5486" s="7"/>
      <c r="U5486" s="7"/>
      <c r="V5486" s="7"/>
      <c r="W5486" s="7"/>
      <c r="X5486" s="7"/>
      <c r="Y5486" s="9" t="s">
        <v>5991</v>
      </c>
    </row>
    <row r="5487" spans="19:25">
      <c r="S5487" s="7"/>
      <c r="T5487" s="7"/>
      <c r="U5487" s="7"/>
      <c r="V5487" s="7"/>
      <c r="W5487" s="7"/>
      <c r="X5487" s="7"/>
      <c r="Y5487" s="9" t="s">
        <v>5992</v>
      </c>
    </row>
    <row r="5488" spans="19:25">
      <c r="S5488" s="7"/>
      <c r="T5488" s="7"/>
      <c r="U5488" s="7"/>
      <c r="V5488" s="7"/>
      <c r="W5488" s="7"/>
      <c r="X5488" s="7"/>
      <c r="Y5488" s="9" t="s">
        <v>5993</v>
      </c>
    </row>
    <row r="5489" spans="19:25">
      <c r="S5489" s="7"/>
      <c r="T5489" s="7"/>
      <c r="U5489" s="7"/>
      <c r="V5489" s="7"/>
      <c r="W5489" s="7"/>
      <c r="X5489" s="7"/>
      <c r="Y5489" s="9" t="s">
        <v>5994</v>
      </c>
    </row>
    <row r="5490" spans="19:25">
      <c r="S5490" s="7"/>
      <c r="T5490" s="7"/>
      <c r="U5490" s="7"/>
      <c r="V5490" s="7"/>
      <c r="W5490" s="7"/>
      <c r="X5490" s="7"/>
      <c r="Y5490" s="9" t="s">
        <v>5995</v>
      </c>
    </row>
    <row r="5491" spans="19:25">
      <c r="S5491" s="7"/>
      <c r="T5491" s="7"/>
      <c r="U5491" s="7"/>
      <c r="V5491" s="7"/>
      <c r="W5491" s="7"/>
      <c r="X5491" s="7"/>
      <c r="Y5491" s="9" t="s">
        <v>5996</v>
      </c>
    </row>
    <row r="5492" spans="19:25">
      <c r="S5492" s="7"/>
      <c r="T5492" s="7"/>
      <c r="U5492" s="7"/>
      <c r="V5492" s="7"/>
      <c r="W5492" s="7"/>
      <c r="X5492" s="7"/>
      <c r="Y5492" s="9" t="s">
        <v>5997</v>
      </c>
    </row>
    <row r="5493" spans="19:25">
      <c r="S5493" s="7"/>
      <c r="T5493" s="7"/>
      <c r="U5493" s="7"/>
      <c r="V5493" s="7"/>
      <c r="W5493" s="7"/>
      <c r="X5493" s="7"/>
      <c r="Y5493" s="9" t="s">
        <v>5998</v>
      </c>
    </row>
    <row r="5494" spans="19:25">
      <c r="S5494" s="7"/>
      <c r="T5494" s="7"/>
      <c r="U5494" s="7"/>
      <c r="V5494" s="7"/>
      <c r="W5494" s="7"/>
      <c r="X5494" s="7"/>
      <c r="Y5494" s="9" t="s">
        <v>5999</v>
      </c>
    </row>
    <row r="5495" spans="19:25">
      <c r="S5495" s="7"/>
      <c r="T5495" s="7"/>
      <c r="U5495" s="7"/>
      <c r="V5495" s="7"/>
      <c r="W5495" s="7"/>
      <c r="X5495" s="7"/>
      <c r="Y5495" s="9" t="s">
        <v>6000</v>
      </c>
    </row>
    <row r="5496" spans="19:25">
      <c r="S5496" s="7"/>
      <c r="T5496" s="7"/>
      <c r="U5496" s="7"/>
      <c r="V5496" s="7"/>
      <c r="W5496" s="7"/>
      <c r="X5496" s="7"/>
      <c r="Y5496" s="9" t="s">
        <v>6001</v>
      </c>
    </row>
    <row r="5497" spans="19:25">
      <c r="S5497" s="7"/>
      <c r="T5497" s="7"/>
      <c r="U5497" s="7"/>
      <c r="V5497" s="7"/>
      <c r="W5497" s="7"/>
      <c r="X5497" s="7"/>
      <c r="Y5497" s="9" t="s">
        <v>6002</v>
      </c>
    </row>
    <row r="5498" spans="19:25">
      <c r="S5498" s="7"/>
      <c r="T5498" s="7"/>
      <c r="U5498" s="7"/>
      <c r="V5498" s="7"/>
      <c r="W5498" s="7"/>
      <c r="X5498" s="7"/>
      <c r="Y5498" s="9" t="s">
        <v>6003</v>
      </c>
    </row>
    <row r="5499" spans="19:25">
      <c r="S5499" s="7"/>
      <c r="T5499" s="7"/>
      <c r="U5499" s="7"/>
      <c r="V5499" s="7"/>
      <c r="W5499" s="7"/>
      <c r="X5499" s="7"/>
      <c r="Y5499" s="9" t="s">
        <v>6004</v>
      </c>
    </row>
    <row r="5500" spans="19:25">
      <c r="S5500" s="7"/>
      <c r="T5500" s="7"/>
      <c r="U5500" s="7"/>
      <c r="V5500" s="7"/>
      <c r="W5500" s="7"/>
      <c r="X5500" s="7"/>
      <c r="Y5500" s="9" t="s">
        <v>6005</v>
      </c>
    </row>
    <row r="5501" spans="19:25">
      <c r="S5501" s="7"/>
      <c r="T5501" s="7"/>
      <c r="U5501" s="7"/>
      <c r="V5501" s="7"/>
      <c r="W5501" s="7"/>
      <c r="X5501" s="7"/>
      <c r="Y5501" s="9" t="s">
        <v>6006</v>
      </c>
    </row>
    <row r="5502" spans="19:25">
      <c r="S5502" s="7"/>
      <c r="T5502" s="7"/>
      <c r="U5502" s="7"/>
      <c r="V5502" s="7"/>
      <c r="W5502" s="7"/>
      <c r="X5502" s="7"/>
      <c r="Y5502" s="9" t="s">
        <v>6007</v>
      </c>
    </row>
    <row r="5503" spans="19:25">
      <c r="S5503" s="7"/>
      <c r="T5503" s="7"/>
      <c r="U5503" s="7"/>
      <c r="V5503" s="7"/>
      <c r="W5503" s="7"/>
      <c r="X5503" s="7"/>
      <c r="Y5503" s="9" t="s">
        <v>6008</v>
      </c>
    </row>
    <row r="5504" spans="19:25">
      <c r="S5504" s="7"/>
      <c r="T5504" s="7"/>
      <c r="U5504" s="7"/>
      <c r="V5504" s="7"/>
      <c r="W5504" s="7"/>
      <c r="X5504" s="7"/>
      <c r="Y5504" s="9" t="s">
        <v>6009</v>
      </c>
    </row>
    <row r="5505" spans="19:25">
      <c r="S5505" s="7"/>
      <c r="T5505" s="7"/>
      <c r="U5505" s="7"/>
      <c r="V5505" s="7"/>
      <c r="W5505" s="7"/>
      <c r="X5505" s="7"/>
      <c r="Y5505" s="9" t="s">
        <v>6010</v>
      </c>
    </row>
    <row r="5506" spans="19:25">
      <c r="S5506" s="7"/>
      <c r="T5506" s="7"/>
      <c r="U5506" s="7"/>
      <c r="V5506" s="7"/>
      <c r="W5506" s="7"/>
      <c r="X5506" s="7"/>
      <c r="Y5506" s="9" t="s">
        <v>6011</v>
      </c>
    </row>
    <row r="5507" spans="19:25">
      <c r="S5507" s="7"/>
      <c r="T5507" s="7"/>
      <c r="U5507" s="7"/>
      <c r="V5507" s="7"/>
      <c r="W5507" s="7"/>
      <c r="X5507" s="7"/>
      <c r="Y5507" s="9" t="s">
        <v>6012</v>
      </c>
    </row>
    <row r="5508" spans="19:25">
      <c r="S5508" s="7"/>
      <c r="T5508" s="7"/>
      <c r="U5508" s="7"/>
      <c r="V5508" s="7"/>
      <c r="W5508" s="7"/>
      <c r="X5508" s="7"/>
      <c r="Y5508" s="9" t="s">
        <v>6013</v>
      </c>
    </row>
    <row r="5509" spans="19:25">
      <c r="S5509" s="7"/>
      <c r="T5509" s="7"/>
      <c r="U5509" s="7"/>
      <c r="V5509" s="7"/>
      <c r="W5509" s="7"/>
      <c r="X5509" s="7"/>
      <c r="Y5509" s="9" t="s">
        <v>6014</v>
      </c>
    </row>
    <row r="5510" spans="19:25">
      <c r="S5510" s="7"/>
      <c r="T5510" s="7"/>
      <c r="U5510" s="7"/>
      <c r="V5510" s="7"/>
      <c r="W5510" s="7"/>
      <c r="X5510" s="7"/>
      <c r="Y5510" s="9" t="s">
        <v>6015</v>
      </c>
    </row>
    <row r="5511" spans="19:25">
      <c r="S5511" s="7"/>
      <c r="T5511" s="7"/>
      <c r="U5511" s="7"/>
      <c r="V5511" s="7"/>
      <c r="W5511" s="7"/>
      <c r="X5511" s="7"/>
      <c r="Y5511" s="9" t="s">
        <v>6016</v>
      </c>
    </row>
    <row r="5512" spans="19:25">
      <c r="S5512" s="7"/>
      <c r="T5512" s="7"/>
      <c r="U5512" s="7"/>
      <c r="V5512" s="7"/>
      <c r="W5512" s="7"/>
      <c r="X5512" s="7"/>
      <c r="Y5512" s="9" t="s">
        <v>6017</v>
      </c>
    </row>
    <row r="5513" spans="19:25">
      <c r="S5513" s="7"/>
      <c r="T5513" s="7"/>
      <c r="U5513" s="7"/>
      <c r="V5513" s="7"/>
      <c r="W5513" s="7"/>
      <c r="X5513" s="7"/>
      <c r="Y5513" s="9" t="s">
        <v>6018</v>
      </c>
    </row>
    <row r="5514" spans="19:25">
      <c r="S5514" s="7"/>
      <c r="T5514" s="7"/>
      <c r="U5514" s="7"/>
      <c r="V5514" s="7"/>
      <c r="W5514" s="7"/>
      <c r="X5514" s="7"/>
      <c r="Y5514" s="9" t="s">
        <v>6019</v>
      </c>
    </row>
    <row r="5515" spans="19:25">
      <c r="S5515" s="7"/>
      <c r="T5515" s="7"/>
      <c r="U5515" s="7"/>
      <c r="V5515" s="7"/>
      <c r="W5515" s="7"/>
      <c r="X5515" s="7"/>
      <c r="Y5515" s="9" t="s">
        <v>6020</v>
      </c>
    </row>
    <row r="5516" spans="19:25">
      <c r="S5516" s="7"/>
      <c r="T5516" s="7"/>
      <c r="U5516" s="7"/>
      <c r="V5516" s="7"/>
      <c r="W5516" s="7"/>
      <c r="X5516" s="7"/>
      <c r="Y5516" s="9" t="s">
        <v>6021</v>
      </c>
    </row>
    <row r="5517" spans="19:25">
      <c r="S5517" s="7"/>
      <c r="T5517" s="7"/>
      <c r="U5517" s="7"/>
      <c r="V5517" s="7"/>
      <c r="W5517" s="7"/>
      <c r="X5517" s="7"/>
      <c r="Y5517" s="9" t="s">
        <v>6022</v>
      </c>
    </row>
    <row r="5518" spans="19:25">
      <c r="S5518" s="7"/>
      <c r="T5518" s="7"/>
      <c r="U5518" s="7"/>
      <c r="V5518" s="7"/>
      <c r="W5518" s="7"/>
      <c r="X5518" s="7"/>
      <c r="Y5518" s="9" t="s">
        <v>6023</v>
      </c>
    </row>
    <row r="5519" spans="19:25">
      <c r="S5519" s="7"/>
      <c r="T5519" s="7"/>
      <c r="U5519" s="7"/>
      <c r="V5519" s="7"/>
      <c r="W5519" s="7"/>
      <c r="X5519" s="7"/>
      <c r="Y5519" s="9" t="s">
        <v>6024</v>
      </c>
    </row>
    <row r="5520" spans="19:25">
      <c r="S5520" s="7"/>
      <c r="T5520" s="7"/>
      <c r="U5520" s="7"/>
      <c r="V5520" s="7"/>
      <c r="W5520" s="7"/>
      <c r="X5520" s="7"/>
      <c r="Y5520" s="9" t="s">
        <v>6025</v>
      </c>
    </row>
    <row r="5521" spans="19:25">
      <c r="S5521" s="7"/>
      <c r="T5521" s="7"/>
      <c r="U5521" s="7"/>
      <c r="V5521" s="7"/>
      <c r="W5521" s="7"/>
      <c r="X5521" s="7"/>
      <c r="Y5521" s="9" t="s">
        <v>6026</v>
      </c>
    </row>
    <row r="5522" spans="19:25">
      <c r="S5522" s="7"/>
      <c r="T5522" s="7"/>
      <c r="U5522" s="7"/>
      <c r="V5522" s="7"/>
      <c r="W5522" s="7"/>
      <c r="X5522" s="7"/>
      <c r="Y5522" s="9" t="s">
        <v>6027</v>
      </c>
    </row>
    <row r="5523" spans="19:25">
      <c r="S5523" s="7"/>
      <c r="T5523" s="7"/>
      <c r="U5523" s="7"/>
      <c r="V5523" s="7"/>
      <c r="W5523" s="7"/>
      <c r="X5523" s="7"/>
      <c r="Y5523" s="9" t="s">
        <v>6028</v>
      </c>
    </row>
    <row r="5524" spans="19:25">
      <c r="S5524" s="7"/>
      <c r="T5524" s="7"/>
      <c r="U5524" s="7"/>
      <c r="V5524" s="7"/>
      <c r="W5524" s="7"/>
      <c r="X5524" s="7"/>
      <c r="Y5524" s="9" t="s">
        <v>6029</v>
      </c>
    </row>
    <row r="5525" spans="19:25">
      <c r="S5525" s="7"/>
      <c r="T5525" s="7"/>
      <c r="U5525" s="7"/>
      <c r="V5525" s="7"/>
      <c r="W5525" s="7"/>
      <c r="X5525" s="7"/>
      <c r="Y5525" s="9" t="s">
        <v>6030</v>
      </c>
    </row>
    <row r="5526" spans="19:25">
      <c r="S5526" s="7"/>
      <c r="T5526" s="7"/>
      <c r="U5526" s="7"/>
      <c r="V5526" s="7"/>
      <c r="W5526" s="7"/>
      <c r="X5526" s="7"/>
      <c r="Y5526" s="9" t="s">
        <v>6031</v>
      </c>
    </row>
    <row r="5527" spans="19:25">
      <c r="S5527" s="7"/>
      <c r="T5527" s="7"/>
      <c r="U5527" s="7"/>
      <c r="V5527" s="7"/>
      <c r="W5527" s="7"/>
      <c r="X5527" s="7"/>
      <c r="Y5527" s="9" t="s">
        <v>6032</v>
      </c>
    </row>
    <row r="5528" spans="19:25">
      <c r="S5528" s="7"/>
      <c r="T5528" s="7"/>
      <c r="U5528" s="7"/>
      <c r="V5528" s="7"/>
      <c r="W5528" s="7"/>
      <c r="X5528" s="7"/>
      <c r="Y5528" s="9" t="s">
        <v>6033</v>
      </c>
    </row>
    <row r="5529" spans="19:25">
      <c r="S5529" s="7"/>
      <c r="T5529" s="7"/>
      <c r="U5529" s="7"/>
      <c r="V5529" s="7"/>
      <c r="W5529" s="7"/>
      <c r="X5529" s="7"/>
      <c r="Y5529" s="9" t="s">
        <v>6034</v>
      </c>
    </row>
    <row r="5530" spans="19:25">
      <c r="S5530" s="7"/>
      <c r="T5530" s="7"/>
      <c r="U5530" s="7"/>
      <c r="V5530" s="7"/>
      <c r="W5530" s="7"/>
      <c r="X5530" s="7"/>
      <c r="Y5530" s="9" t="s">
        <v>6035</v>
      </c>
    </row>
    <row r="5531" spans="19:25">
      <c r="S5531" s="7"/>
      <c r="T5531" s="7"/>
      <c r="U5531" s="7"/>
      <c r="V5531" s="7"/>
      <c r="W5531" s="7"/>
      <c r="X5531" s="7"/>
      <c r="Y5531" s="9" t="s">
        <v>6036</v>
      </c>
    </row>
    <row r="5532" spans="19:25">
      <c r="S5532" s="7"/>
      <c r="T5532" s="7"/>
      <c r="U5532" s="7"/>
      <c r="V5532" s="7"/>
      <c r="W5532" s="7"/>
      <c r="X5532" s="7"/>
      <c r="Y5532" s="9" t="s">
        <v>6037</v>
      </c>
    </row>
    <row r="5533" spans="19:25">
      <c r="S5533" s="7"/>
      <c r="T5533" s="7"/>
      <c r="U5533" s="7"/>
      <c r="V5533" s="7"/>
      <c r="W5533" s="7"/>
      <c r="X5533" s="7"/>
      <c r="Y5533" s="9" t="s">
        <v>6038</v>
      </c>
    </row>
    <row r="5534" spans="19:25">
      <c r="S5534" s="7"/>
      <c r="T5534" s="7"/>
      <c r="U5534" s="7"/>
      <c r="V5534" s="7"/>
      <c r="W5534" s="7"/>
      <c r="X5534" s="7"/>
      <c r="Y5534" s="9" t="s">
        <v>6039</v>
      </c>
    </row>
    <row r="5535" spans="19:25">
      <c r="S5535" s="7"/>
      <c r="T5535" s="7"/>
      <c r="U5535" s="7"/>
      <c r="V5535" s="7"/>
      <c r="W5535" s="7"/>
      <c r="X5535" s="7"/>
      <c r="Y5535" s="9" t="s">
        <v>6040</v>
      </c>
    </row>
    <row r="5536" spans="19:25">
      <c r="S5536" s="7"/>
      <c r="T5536" s="7"/>
      <c r="U5536" s="7"/>
      <c r="V5536" s="7"/>
      <c r="W5536" s="7"/>
      <c r="X5536" s="7"/>
      <c r="Y5536" s="9" t="s">
        <v>6041</v>
      </c>
    </row>
    <row r="5537" spans="19:25">
      <c r="S5537" s="7"/>
      <c r="T5537" s="7"/>
      <c r="U5537" s="7"/>
      <c r="V5537" s="7"/>
      <c r="W5537" s="7"/>
      <c r="X5537" s="7"/>
      <c r="Y5537" s="9" t="s">
        <v>6042</v>
      </c>
    </row>
    <row r="5538" spans="19:25">
      <c r="S5538" s="7"/>
      <c r="T5538" s="7"/>
      <c r="U5538" s="7"/>
      <c r="V5538" s="7"/>
      <c r="W5538" s="7"/>
      <c r="X5538" s="7"/>
      <c r="Y5538" s="9" t="s">
        <v>6043</v>
      </c>
    </row>
    <row r="5539" spans="19:25">
      <c r="S5539" s="7"/>
      <c r="T5539" s="7"/>
      <c r="U5539" s="7"/>
      <c r="V5539" s="7"/>
      <c r="W5539" s="7"/>
      <c r="X5539" s="7"/>
      <c r="Y5539" s="9" t="s">
        <v>6044</v>
      </c>
    </row>
    <row r="5540" spans="19:25">
      <c r="S5540" s="7"/>
      <c r="T5540" s="7"/>
      <c r="U5540" s="7"/>
      <c r="V5540" s="7"/>
      <c r="W5540" s="7"/>
      <c r="X5540" s="7"/>
      <c r="Y5540" s="9" t="s">
        <v>6045</v>
      </c>
    </row>
    <row r="5541" spans="19:25">
      <c r="S5541" s="7"/>
      <c r="T5541" s="7"/>
      <c r="U5541" s="7"/>
      <c r="V5541" s="7"/>
      <c r="W5541" s="7"/>
      <c r="X5541" s="7"/>
      <c r="Y5541" s="9" t="s">
        <v>6046</v>
      </c>
    </row>
    <row r="5542" spans="19:25">
      <c r="S5542" s="7"/>
      <c r="T5542" s="7"/>
      <c r="U5542" s="7"/>
      <c r="V5542" s="7"/>
      <c r="W5542" s="7"/>
      <c r="X5542" s="7"/>
      <c r="Y5542" s="9" t="s">
        <v>6047</v>
      </c>
    </row>
    <row r="5543" spans="19:25">
      <c r="S5543" s="7"/>
      <c r="T5543" s="7"/>
      <c r="U5543" s="7"/>
      <c r="V5543" s="7"/>
      <c r="W5543" s="7"/>
      <c r="X5543" s="7"/>
      <c r="Y5543" s="9" t="s">
        <v>6048</v>
      </c>
    </row>
    <row r="5544" spans="19:25">
      <c r="S5544" s="7"/>
      <c r="T5544" s="7"/>
      <c r="U5544" s="7"/>
      <c r="V5544" s="7"/>
      <c r="W5544" s="7"/>
      <c r="X5544" s="7"/>
      <c r="Y5544" s="9" t="s">
        <v>6049</v>
      </c>
    </row>
    <row r="5545" spans="19:25">
      <c r="S5545" s="7"/>
      <c r="T5545" s="7"/>
      <c r="U5545" s="7"/>
      <c r="V5545" s="7"/>
      <c r="W5545" s="7"/>
      <c r="X5545" s="7"/>
      <c r="Y5545" s="9" t="s">
        <v>6050</v>
      </c>
    </row>
    <row r="5546" spans="19:25">
      <c r="S5546" s="7"/>
      <c r="T5546" s="7"/>
      <c r="U5546" s="7"/>
      <c r="V5546" s="7"/>
      <c r="W5546" s="7"/>
      <c r="X5546" s="7"/>
      <c r="Y5546" s="9" t="s">
        <v>6051</v>
      </c>
    </row>
    <row r="5547" spans="19:25">
      <c r="S5547" s="7"/>
      <c r="T5547" s="7"/>
      <c r="U5547" s="7"/>
      <c r="V5547" s="7"/>
      <c r="W5547" s="7"/>
      <c r="X5547" s="7"/>
      <c r="Y5547" s="9" t="s">
        <v>6052</v>
      </c>
    </row>
    <row r="5548" spans="19:25">
      <c r="S5548" s="7"/>
      <c r="T5548" s="7"/>
      <c r="U5548" s="7"/>
      <c r="V5548" s="7"/>
      <c r="W5548" s="7"/>
      <c r="X5548" s="7"/>
      <c r="Y5548" s="9" t="s">
        <v>6053</v>
      </c>
    </row>
    <row r="5549" spans="19:25">
      <c r="S5549" s="7"/>
      <c r="T5549" s="7"/>
      <c r="U5549" s="7"/>
      <c r="V5549" s="7"/>
      <c r="W5549" s="7"/>
      <c r="X5549" s="7"/>
      <c r="Y5549" s="9" t="s">
        <v>6054</v>
      </c>
    </row>
    <row r="5550" spans="19:25">
      <c r="S5550" s="7"/>
      <c r="T5550" s="7"/>
      <c r="U5550" s="7"/>
      <c r="V5550" s="7"/>
      <c r="W5550" s="7"/>
      <c r="X5550" s="7"/>
      <c r="Y5550" s="9" t="s">
        <v>6055</v>
      </c>
    </row>
    <row r="5551" spans="19:25">
      <c r="S5551" s="7"/>
      <c r="T5551" s="7"/>
      <c r="U5551" s="7"/>
      <c r="V5551" s="7"/>
      <c r="W5551" s="7"/>
      <c r="X5551" s="7"/>
      <c r="Y5551" s="9" t="s">
        <v>6056</v>
      </c>
    </row>
    <row r="5552" spans="19:25">
      <c r="S5552" s="7"/>
      <c r="T5552" s="7"/>
      <c r="U5552" s="7"/>
      <c r="V5552" s="7"/>
      <c r="W5552" s="7"/>
      <c r="X5552" s="7"/>
      <c r="Y5552" s="9" t="s">
        <v>6057</v>
      </c>
    </row>
    <row r="5553" spans="19:25">
      <c r="S5553" s="7"/>
      <c r="T5553" s="7"/>
      <c r="U5553" s="7"/>
      <c r="V5553" s="7"/>
      <c r="W5553" s="7"/>
      <c r="X5553" s="7"/>
      <c r="Y5553" s="9" t="s">
        <v>6058</v>
      </c>
    </row>
    <row r="5554" spans="19:25">
      <c r="S5554" s="7"/>
      <c r="T5554" s="7"/>
      <c r="U5554" s="7"/>
      <c r="V5554" s="7"/>
      <c r="W5554" s="7"/>
      <c r="X5554" s="7"/>
      <c r="Y5554" s="9" t="s">
        <v>6059</v>
      </c>
    </row>
    <row r="5555" spans="19:25">
      <c r="S5555" s="7"/>
      <c r="T5555" s="7"/>
      <c r="U5555" s="7"/>
      <c r="V5555" s="7"/>
      <c r="W5555" s="7"/>
      <c r="X5555" s="7"/>
      <c r="Y5555" s="9" t="s">
        <v>6060</v>
      </c>
    </row>
    <row r="5556" spans="19:25">
      <c r="S5556" s="7"/>
      <c r="T5556" s="7"/>
      <c r="U5556" s="7"/>
      <c r="V5556" s="7"/>
      <c r="W5556" s="7"/>
      <c r="X5556" s="7"/>
      <c r="Y5556" s="9" t="s">
        <v>6061</v>
      </c>
    </row>
    <row r="5557" spans="19:25">
      <c r="S5557" s="7"/>
      <c r="T5557" s="7"/>
      <c r="U5557" s="7"/>
      <c r="V5557" s="7"/>
      <c r="W5557" s="7"/>
      <c r="X5557" s="7"/>
      <c r="Y5557" s="9" t="s">
        <v>6062</v>
      </c>
    </row>
    <row r="5558" spans="19:25">
      <c r="S5558" s="7"/>
      <c r="T5558" s="7"/>
      <c r="U5558" s="7"/>
      <c r="V5558" s="7"/>
      <c r="W5558" s="7"/>
      <c r="X5558" s="7"/>
      <c r="Y5558" s="9" t="s">
        <v>6063</v>
      </c>
    </row>
    <row r="5559" spans="19:25">
      <c r="S5559" s="7"/>
      <c r="T5559" s="7"/>
      <c r="U5559" s="7"/>
      <c r="V5559" s="7"/>
      <c r="W5559" s="7"/>
      <c r="X5559" s="7"/>
      <c r="Y5559" s="9" t="s">
        <v>6064</v>
      </c>
    </row>
    <row r="5560" spans="19:25">
      <c r="S5560" s="7"/>
      <c r="T5560" s="7"/>
      <c r="U5560" s="7"/>
      <c r="V5560" s="7"/>
      <c r="W5560" s="7"/>
      <c r="X5560" s="7"/>
      <c r="Y5560" s="9" t="s">
        <v>6065</v>
      </c>
    </row>
    <row r="5561" spans="19:25">
      <c r="S5561" s="7"/>
      <c r="T5561" s="7"/>
      <c r="U5561" s="7"/>
      <c r="V5561" s="7"/>
      <c r="W5561" s="7"/>
      <c r="X5561" s="7"/>
      <c r="Y5561" s="9" t="s">
        <v>6066</v>
      </c>
    </row>
    <row r="5562" spans="19:25">
      <c r="S5562" s="7"/>
      <c r="T5562" s="7"/>
      <c r="U5562" s="7"/>
      <c r="V5562" s="7"/>
      <c r="W5562" s="7"/>
      <c r="X5562" s="7"/>
      <c r="Y5562" s="9" t="s">
        <v>6067</v>
      </c>
    </row>
    <row r="5563" spans="19:25">
      <c r="S5563" s="7"/>
      <c r="T5563" s="7"/>
      <c r="U5563" s="7"/>
      <c r="V5563" s="7"/>
      <c r="W5563" s="7"/>
      <c r="X5563" s="7"/>
      <c r="Y5563" s="9" t="s">
        <v>6068</v>
      </c>
    </row>
    <row r="5564" spans="19:25">
      <c r="S5564" s="7"/>
      <c r="T5564" s="7"/>
      <c r="U5564" s="7"/>
      <c r="V5564" s="7"/>
      <c r="W5564" s="7"/>
      <c r="X5564" s="7"/>
      <c r="Y5564" s="9" t="s">
        <v>6069</v>
      </c>
    </row>
    <row r="5565" spans="19:25">
      <c r="S5565" s="7"/>
      <c r="T5565" s="7"/>
      <c r="U5565" s="7"/>
      <c r="V5565" s="7"/>
      <c r="W5565" s="7"/>
      <c r="X5565" s="7"/>
      <c r="Y5565" s="9" t="s">
        <v>6070</v>
      </c>
    </row>
    <row r="5566" spans="19:25">
      <c r="S5566" s="7"/>
      <c r="T5566" s="7"/>
      <c r="U5566" s="7"/>
      <c r="V5566" s="7"/>
      <c r="W5566" s="7"/>
      <c r="X5566" s="7"/>
      <c r="Y5566" s="9" t="s">
        <v>6071</v>
      </c>
    </row>
    <row r="5567" spans="19:25">
      <c r="S5567" s="7"/>
      <c r="T5567" s="7"/>
      <c r="U5567" s="7"/>
      <c r="V5567" s="7"/>
      <c r="W5567" s="7"/>
      <c r="X5567" s="7"/>
      <c r="Y5567" s="9" t="s">
        <v>6072</v>
      </c>
    </row>
    <row r="5568" spans="19:25">
      <c r="S5568" s="7"/>
      <c r="T5568" s="7"/>
      <c r="U5568" s="7"/>
      <c r="V5568" s="7"/>
      <c r="W5568" s="7"/>
      <c r="X5568" s="7"/>
      <c r="Y5568" s="9" t="s">
        <v>6073</v>
      </c>
    </row>
    <row r="5569" spans="19:25">
      <c r="S5569" s="7"/>
      <c r="T5569" s="7"/>
      <c r="U5569" s="7"/>
      <c r="V5569" s="7"/>
      <c r="W5569" s="7"/>
      <c r="X5569" s="7"/>
      <c r="Y5569" s="9" t="s">
        <v>6074</v>
      </c>
    </row>
    <row r="5570" spans="19:25">
      <c r="S5570" s="7"/>
      <c r="T5570" s="7"/>
      <c r="U5570" s="7"/>
      <c r="V5570" s="7"/>
      <c r="W5570" s="7"/>
      <c r="X5570" s="7"/>
      <c r="Y5570" s="9" t="s">
        <v>6075</v>
      </c>
    </row>
    <row r="5571" spans="19:25">
      <c r="S5571" s="7"/>
      <c r="T5571" s="7"/>
      <c r="U5571" s="7"/>
      <c r="V5571" s="7"/>
      <c r="W5571" s="7"/>
      <c r="X5571" s="7"/>
      <c r="Y5571" s="9" t="s">
        <v>6076</v>
      </c>
    </row>
    <row r="5572" spans="19:25">
      <c r="S5572" s="7"/>
      <c r="T5572" s="7"/>
      <c r="U5572" s="7"/>
      <c r="V5572" s="7"/>
      <c r="W5572" s="7"/>
      <c r="X5572" s="7"/>
      <c r="Y5572" s="9" t="s">
        <v>6077</v>
      </c>
    </row>
    <row r="5573" spans="19:25">
      <c r="S5573" s="7"/>
      <c r="T5573" s="7"/>
      <c r="U5573" s="7"/>
      <c r="V5573" s="7"/>
      <c r="W5573" s="7"/>
      <c r="X5573" s="7"/>
      <c r="Y5573" s="9" t="s">
        <v>6078</v>
      </c>
    </row>
    <row r="5574" spans="19:25">
      <c r="S5574" s="7"/>
      <c r="T5574" s="7"/>
      <c r="U5574" s="7"/>
      <c r="V5574" s="7"/>
      <c r="W5574" s="7"/>
      <c r="X5574" s="7"/>
      <c r="Y5574" s="9" t="s">
        <v>6079</v>
      </c>
    </row>
    <row r="5575" spans="19:25">
      <c r="S5575" s="7"/>
      <c r="T5575" s="7"/>
      <c r="U5575" s="7"/>
      <c r="V5575" s="7"/>
      <c r="W5575" s="7"/>
      <c r="X5575" s="7"/>
      <c r="Y5575" s="9" t="s">
        <v>6080</v>
      </c>
    </row>
    <row r="5576" spans="19:25">
      <c r="S5576" s="7"/>
      <c r="T5576" s="7"/>
      <c r="U5576" s="7"/>
      <c r="V5576" s="7"/>
      <c r="W5576" s="7"/>
      <c r="X5576" s="7"/>
      <c r="Y5576" s="9" t="s">
        <v>6081</v>
      </c>
    </row>
    <row r="5577" spans="19:25">
      <c r="S5577" s="7"/>
      <c r="T5577" s="7"/>
      <c r="U5577" s="7"/>
      <c r="V5577" s="7"/>
      <c r="W5577" s="7"/>
      <c r="X5577" s="7"/>
      <c r="Y5577" s="9" t="s">
        <v>6082</v>
      </c>
    </row>
    <row r="5578" spans="19:25">
      <c r="S5578" s="7"/>
      <c r="T5578" s="7"/>
      <c r="U5578" s="7"/>
      <c r="V5578" s="7"/>
      <c r="W5578" s="7"/>
      <c r="X5578" s="7"/>
      <c r="Y5578" s="9" t="s">
        <v>6083</v>
      </c>
    </row>
    <row r="5579" spans="19:25">
      <c r="S5579" s="7"/>
      <c r="T5579" s="7"/>
      <c r="U5579" s="7"/>
      <c r="V5579" s="7"/>
      <c r="W5579" s="7"/>
      <c r="X5579" s="7"/>
      <c r="Y5579" s="9" t="s">
        <v>6084</v>
      </c>
    </row>
    <row r="5580" spans="19:25">
      <c r="S5580" s="7"/>
      <c r="T5580" s="7"/>
      <c r="U5580" s="7"/>
      <c r="V5580" s="7"/>
      <c r="W5580" s="7"/>
      <c r="X5580" s="7"/>
      <c r="Y5580" s="9" t="s">
        <v>6085</v>
      </c>
    </row>
    <row r="5581" spans="19:25">
      <c r="S5581" s="7"/>
      <c r="T5581" s="7"/>
      <c r="U5581" s="7"/>
      <c r="V5581" s="7"/>
      <c r="W5581" s="7"/>
      <c r="X5581" s="7"/>
      <c r="Y5581" s="9" t="s">
        <v>6086</v>
      </c>
    </row>
    <row r="5582" spans="19:25">
      <c r="S5582" s="7"/>
      <c r="T5582" s="7"/>
      <c r="U5582" s="7"/>
      <c r="V5582" s="7"/>
      <c r="W5582" s="7"/>
      <c r="X5582" s="7"/>
      <c r="Y5582" s="9" t="s">
        <v>6087</v>
      </c>
    </row>
    <row r="5583" spans="19:25">
      <c r="S5583" s="7"/>
      <c r="T5583" s="7"/>
      <c r="U5583" s="7"/>
      <c r="V5583" s="7"/>
      <c r="W5583" s="7"/>
      <c r="X5583" s="7"/>
      <c r="Y5583" s="9" t="s">
        <v>6088</v>
      </c>
    </row>
    <row r="5584" spans="19:25">
      <c r="S5584" s="7"/>
      <c r="T5584" s="7"/>
      <c r="U5584" s="7"/>
      <c r="V5584" s="7"/>
      <c r="W5584" s="7"/>
      <c r="X5584" s="7"/>
      <c r="Y5584" s="9" t="s">
        <v>6089</v>
      </c>
    </row>
    <row r="5585" spans="19:25">
      <c r="S5585" s="7"/>
      <c r="T5585" s="7"/>
      <c r="U5585" s="7"/>
      <c r="V5585" s="7"/>
      <c r="W5585" s="7"/>
      <c r="X5585" s="7"/>
      <c r="Y5585" s="9" t="s">
        <v>6090</v>
      </c>
    </row>
    <row r="5586" spans="19:25">
      <c r="S5586" s="7"/>
      <c r="T5586" s="7"/>
      <c r="U5586" s="7"/>
      <c r="V5586" s="7"/>
      <c r="W5586" s="7"/>
      <c r="X5586" s="7"/>
      <c r="Y5586" s="9" t="s">
        <v>6091</v>
      </c>
    </row>
    <row r="5587" spans="19:25">
      <c r="S5587" s="7"/>
      <c r="T5587" s="7"/>
      <c r="U5587" s="7"/>
      <c r="V5587" s="7"/>
      <c r="W5587" s="7"/>
      <c r="X5587" s="7"/>
      <c r="Y5587" s="9" t="s">
        <v>6092</v>
      </c>
    </row>
    <row r="5588" spans="19:25">
      <c r="S5588" s="7"/>
      <c r="T5588" s="7"/>
      <c r="U5588" s="7"/>
      <c r="V5588" s="7"/>
      <c r="W5588" s="7"/>
      <c r="X5588" s="7"/>
      <c r="Y5588" s="9" t="s">
        <v>6093</v>
      </c>
    </row>
    <row r="5589" spans="19:25">
      <c r="S5589" s="7"/>
      <c r="T5589" s="7"/>
      <c r="U5589" s="7"/>
      <c r="V5589" s="7"/>
      <c r="W5589" s="7"/>
      <c r="X5589" s="7"/>
      <c r="Y5589" s="9" t="s">
        <v>6094</v>
      </c>
    </row>
    <row r="5590" spans="19:25">
      <c r="S5590" s="7"/>
      <c r="T5590" s="7"/>
      <c r="U5590" s="7"/>
      <c r="V5590" s="7"/>
      <c r="W5590" s="7"/>
      <c r="X5590" s="7"/>
      <c r="Y5590" s="9" t="s">
        <v>6095</v>
      </c>
    </row>
    <row r="5591" spans="19:25">
      <c r="S5591" s="7"/>
      <c r="T5591" s="7"/>
      <c r="U5591" s="7"/>
      <c r="V5591" s="7"/>
      <c r="W5591" s="7"/>
      <c r="X5591" s="7"/>
      <c r="Y5591" s="9" t="s">
        <v>6096</v>
      </c>
    </row>
    <row r="5592" spans="19:25">
      <c r="S5592" s="7"/>
      <c r="T5592" s="7"/>
      <c r="U5592" s="7"/>
      <c r="V5592" s="7"/>
      <c r="W5592" s="7"/>
      <c r="X5592" s="7"/>
      <c r="Y5592" s="9" t="s">
        <v>6097</v>
      </c>
    </row>
    <row r="5593" spans="19:25">
      <c r="S5593" s="7"/>
      <c r="T5593" s="7"/>
      <c r="U5593" s="7"/>
      <c r="V5593" s="7"/>
      <c r="W5593" s="7"/>
      <c r="X5593" s="7"/>
      <c r="Y5593" s="9" t="s">
        <v>6098</v>
      </c>
    </row>
    <row r="5594" spans="19:25">
      <c r="S5594" s="7"/>
      <c r="T5594" s="7"/>
      <c r="U5594" s="7"/>
      <c r="V5594" s="7"/>
      <c r="W5594" s="7"/>
      <c r="X5594" s="7"/>
      <c r="Y5594" s="9" t="s">
        <v>6099</v>
      </c>
    </row>
    <row r="5595" spans="19:25">
      <c r="S5595" s="7"/>
      <c r="T5595" s="7"/>
      <c r="U5595" s="7"/>
      <c r="V5595" s="7"/>
      <c r="W5595" s="7"/>
      <c r="X5595" s="7"/>
      <c r="Y5595" s="9" t="s">
        <v>6100</v>
      </c>
    </row>
    <row r="5596" spans="19:25">
      <c r="S5596" s="7"/>
      <c r="T5596" s="7"/>
      <c r="U5596" s="7"/>
      <c r="V5596" s="7"/>
      <c r="W5596" s="7"/>
      <c r="X5596" s="7"/>
      <c r="Y5596" s="9" t="s">
        <v>6101</v>
      </c>
    </row>
    <row r="5597" spans="19:25">
      <c r="S5597" s="7"/>
      <c r="T5597" s="7"/>
      <c r="U5597" s="7"/>
      <c r="V5597" s="7"/>
      <c r="W5597" s="7"/>
      <c r="X5597" s="7"/>
      <c r="Y5597" s="9" t="s">
        <v>6102</v>
      </c>
    </row>
    <row r="5598" spans="19:25">
      <c r="S5598" s="7"/>
      <c r="T5598" s="7"/>
      <c r="U5598" s="7"/>
      <c r="V5598" s="7"/>
      <c r="W5598" s="7"/>
      <c r="X5598" s="7"/>
      <c r="Y5598" s="9" t="s">
        <v>6103</v>
      </c>
    </row>
    <row r="5599" spans="19:25">
      <c r="S5599" s="7"/>
      <c r="T5599" s="7"/>
      <c r="U5599" s="7"/>
      <c r="V5599" s="7"/>
      <c r="W5599" s="7"/>
      <c r="X5599" s="7"/>
      <c r="Y5599" s="9" t="s">
        <v>6104</v>
      </c>
    </row>
    <row r="5600" spans="19:25">
      <c r="S5600" s="7"/>
      <c r="T5600" s="7"/>
      <c r="U5600" s="7"/>
      <c r="V5600" s="7"/>
      <c r="W5600" s="7"/>
      <c r="X5600" s="7"/>
      <c r="Y5600" s="9" t="s">
        <v>6105</v>
      </c>
    </row>
    <row r="5601" spans="19:25">
      <c r="S5601" s="7"/>
      <c r="T5601" s="7"/>
      <c r="U5601" s="7"/>
      <c r="V5601" s="7"/>
      <c r="W5601" s="7"/>
      <c r="X5601" s="7"/>
      <c r="Y5601" s="9" t="s">
        <v>6106</v>
      </c>
    </row>
    <row r="5602" spans="19:25">
      <c r="S5602" s="7"/>
      <c r="T5602" s="7"/>
      <c r="U5602" s="7"/>
      <c r="V5602" s="7"/>
      <c r="W5602" s="7"/>
      <c r="X5602" s="7"/>
      <c r="Y5602" s="9" t="s">
        <v>6107</v>
      </c>
    </row>
    <row r="5603" spans="19:25">
      <c r="S5603" s="7"/>
      <c r="T5603" s="7"/>
      <c r="U5603" s="7"/>
      <c r="V5603" s="7"/>
      <c r="W5603" s="7"/>
      <c r="X5603" s="7"/>
      <c r="Y5603" s="9" t="s">
        <v>6108</v>
      </c>
    </row>
    <row r="5604" spans="19:25">
      <c r="S5604" s="7"/>
      <c r="T5604" s="7"/>
      <c r="U5604" s="7"/>
      <c r="V5604" s="7"/>
      <c r="W5604" s="7"/>
      <c r="X5604" s="7"/>
      <c r="Y5604" s="9" t="s">
        <v>6109</v>
      </c>
    </row>
    <row r="5605" spans="19:25">
      <c r="S5605" s="7"/>
      <c r="T5605" s="7"/>
      <c r="U5605" s="7"/>
      <c r="V5605" s="7"/>
      <c r="W5605" s="7"/>
      <c r="X5605" s="7"/>
      <c r="Y5605" s="9" t="s">
        <v>6110</v>
      </c>
    </row>
    <row r="5606" spans="19:25">
      <c r="S5606" s="7"/>
      <c r="T5606" s="7"/>
      <c r="U5606" s="7"/>
      <c r="V5606" s="7"/>
      <c r="W5606" s="7"/>
      <c r="X5606" s="7"/>
      <c r="Y5606" s="9" t="s">
        <v>6111</v>
      </c>
    </row>
    <row r="5607" spans="19:25">
      <c r="S5607" s="7"/>
      <c r="T5607" s="7"/>
      <c r="U5607" s="7"/>
      <c r="V5607" s="7"/>
      <c r="W5607" s="7"/>
      <c r="X5607" s="7"/>
      <c r="Y5607" s="9" t="s">
        <v>6112</v>
      </c>
    </row>
    <row r="5608" spans="19:25">
      <c r="S5608" s="7"/>
      <c r="T5608" s="7"/>
      <c r="U5608" s="7"/>
      <c r="V5608" s="7"/>
      <c r="W5608" s="7"/>
      <c r="X5608" s="7"/>
      <c r="Y5608" s="9" t="s">
        <v>6113</v>
      </c>
    </row>
    <row r="5609" spans="19:25">
      <c r="S5609" s="7"/>
      <c r="T5609" s="7"/>
      <c r="U5609" s="7"/>
      <c r="V5609" s="7"/>
      <c r="W5609" s="7"/>
      <c r="X5609" s="7"/>
      <c r="Y5609" s="9" t="s">
        <v>6114</v>
      </c>
    </row>
    <row r="5610" spans="19:25">
      <c r="S5610" s="7"/>
      <c r="T5610" s="7"/>
      <c r="U5610" s="7"/>
      <c r="V5610" s="7"/>
      <c r="W5610" s="7"/>
      <c r="X5610" s="7"/>
      <c r="Y5610" s="9" t="s">
        <v>6115</v>
      </c>
    </row>
    <row r="5611" spans="19:25">
      <c r="S5611" s="7"/>
      <c r="T5611" s="7"/>
      <c r="U5611" s="7"/>
      <c r="V5611" s="7"/>
      <c r="W5611" s="7"/>
      <c r="X5611" s="7"/>
      <c r="Y5611" s="9" t="s">
        <v>6116</v>
      </c>
    </row>
    <row r="5612" spans="19:25">
      <c r="S5612" s="7"/>
      <c r="T5612" s="7"/>
      <c r="U5612" s="7"/>
      <c r="V5612" s="7"/>
      <c r="W5612" s="7"/>
      <c r="X5612" s="7"/>
      <c r="Y5612" s="9" t="s">
        <v>6117</v>
      </c>
    </row>
    <row r="5613" spans="19:25">
      <c r="S5613" s="7"/>
      <c r="T5613" s="7"/>
      <c r="U5613" s="7"/>
      <c r="V5613" s="7"/>
      <c r="W5613" s="7"/>
      <c r="X5613" s="7"/>
      <c r="Y5613" s="9" t="s">
        <v>6118</v>
      </c>
    </row>
    <row r="5614" spans="19:25">
      <c r="S5614" s="7"/>
      <c r="T5614" s="7"/>
      <c r="U5614" s="7"/>
      <c r="V5614" s="7"/>
      <c r="W5614" s="7"/>
      <c r="X5614" s="7"/>
      <c r="Y5614" s="9" t="s">
        <v>6119</v>
      </c>
    </row>
    <row r="5615" spans="19:25">
      <c r="S5615" s="7"/>
      <c r="T5615" s="7"/>
      <c r="U5615" s="7"/>
      <c r="V5615" s="7"/>
      <c r="W5615" s="7"/>
      <c r="X5615" s="7"/>
      <c r="Y5615" s="9" t="s">
        <v>6120</v>
      </c>
    </row>
    <row r="5616" spans="19:25">
      <c r="S5616" s="7"/>
      <c r="T5616" s="7"/>
      <c r="U5616" s="7"/>
      <c r="V5616" s="7"/>
      <c r="W5616" s="7"/>
      <c r="X5616" s="7"/>
      <c r="Y5616" s="9" t="s">
        <v>6121</v>
      </c>
    </row>
    <row r="5617" spans="19:25">
      <c r="S5617" s="7"/>
      <c r="T5617" s="7"/>
      <c r="U5617" s="7"/>
      <c r="V5617" s="7"/>
      <c r="W5617" s="7"/>
      <c r="X5617" s="7"/>
      <c r="Y5617" s="9" t="s">
        <v>6122</v>
      </c>
    </row>
    <row r="5618" spans="19:25">
      <c r="S5618" s="7"/>
      <c r="T5618" s="7"/>
      <c r="U5618" s="7"/>
      <c r="V5618" s="7"/>
      <c r="W5618" s="7"/>
      <c r="X5618" s="7"/>
      <c r="Y5618" s="9" t="s">
        <v>6123</v>
      </c>
    </row>
    <row r="5619" spans="19:25">
      <c r="S5619" s="7"/>
      <c r="T5619" s="7"/>
      <c r="U5619" s="7"/>
      <c r="V5619" s="7"/>
      <c r="W5619" s="7"/>
      <c r="X5619" s="7"/>
      <c r="Y5619" s="9" t="s">
        <v>6124</v>
      </c>
    </row>
    <row r="5620" spans="19:25">
      <c r="S5620" s="7"/>
      <c r="T5620" s="7"/>
      <c r="U5620" s="7"/>
      <c r="V5620" s="7"/>
      <c r="W5620" s="7"/>
      <c r="X5620" s="7"/>
      <c r="Y5620" s="9" t="s">
        <v>6125</v>
      </c>
    </row>
    <row r="5621" spans="19:25">
      <c r="S5621" s="7"/>
      <c r="T5621" s="7"/>
      <c r="U5621" s="7"/>
      <c r="V5621" s="7"/>
      <c r="W5621" s="7"/>
      <c r="X5621" s="7"/>
      <c r="Y5621" s="9" t="s">
        <v>6126</v>
      </c>
    </row>
    <row r="5622" spans="19:25">
      <c r="S5622" s="7"/>
      <c r="T5622" s="7"/>
      <c r="U5622" s="7"/>
      <c r="V5622" s="7"/>
      <c r="W5622" s="7"/>
      <c r="X5622" s="7"/>
      <c r="Y5622" s="9" t="s">
        <v>6127</v>
      </c>
    </row>
    <row r="5623" spans="19:25">
      <c r="S5623" s="7"/>
      <c r="T5623" s="7"/>
      <c r="U5623" s="7"/>
      <c r="V5623" s="7"/>
      <c r="W5623" s="7"/>
      <c r="X5623" s="7"/>
      <c r="Y5623" s="9" t="s">
        <v>6128</v>
      </c>
    </row>
    <row r="5624" spans="19:25">
      <c r="S5624" s="7"/>
      <c r="T5624" s="7"/>
      <c r="U5624" s="7"/>
      <c r="V5624" s="7"/>
      <c r="W5624" s="7"/>
      <c r="X5624" s="7"/>
      <c r="Y5624" s="9" t="s">
        <v>6129</v>
      </c>
    </row>
    <row r="5625" spans="19:25">
      <c r="S5625" s="7"/>
      <c r="T5625" s="7"/>
      <c r="U5625" s="7"/>
      <c r="V5625" s="7"/>
      <c r="W5625" s="7"/>
      <c r="X5625" s="7"/>
      <c r="Y5625" s="9" t="s">
        <v>6130</v>
      </c>
    </row>
    <row r="5626" spans="19:25">
      <c r="S5626" s="7"/>
      <c r="T5626" s="7"/>
      <c r="U5626" s="7"/>
      <c r="V5626" s="7"/>
      <c r="W5626" s="7"/>
      <c r="X5626" s="7"/>
      <c r="Y5626" s="9" t="s">
        <v>6131</v>
      </c>
    </row>
    <row r="5627" spans="19:25">
      <c r="S5627" s="7"/>
      <c r="T5627" s="7"/>
      <c r="U5627" s="7"/>
      <c r="V5627" s="7"/>
      <c r="W5627" s="7"/>
      <c r="X5627" s="7"/>
      <c r="Y5627" s="9" t="s">
        <v>6132</v>
      </c>
    </row>
    <row r="5628" spans="19:25">
      <c r="S5628" s="7"/>
      <c r="T5628" s="7"/>
      <c r="U5628" s="7"/>
      <c r="V5628" s="7"/>
      <c r="W5628" s="7"/>
      <c r="X5628" s="7"/>
      <c r="Y5628" s="9" t="s">
        <v>6133</v>
      </c>
    </row>
    <row r="5629" spans="19:25">
      <c r="S5629" s="7"/>
      <c r="T5629" s="7"/>
      <c r="U5629" s="7"/>
      <c r="V5629" s="7"/>
      <c r="W5629" s="7"/>
      <c r="X5629" s="7"/>
      <c r="Y5629" s="9" t="s">
        <v>6134</v>
      </c>
    </row>
    <row r="5630" spans="19:25">
      <c r="S5630" s="7"/>
      <c r="T5630" s="7"/>
      <c r="U5630" s="7"/>
      <c r="V5630" s="7"/>
      <c r="W5630" s="7"/>
      <c r="X5630" s="7"/>
      <c r="Y5630" s="9" t="s">
        <v>6135</v>
      </c>
    </row>
    <row r="5631" spans="19:25">
      <c r="S5631" s="7"/>
      <c r="T5631" s="7"/>
      <c r="U5631" s="7"/>
      <c r="V5631" s="7"/>
      <c r="W5631" s="7"/>
      <c r="X5631" s="7"/>
      <c r="Y5631" s="9" t="s">
        <v>6136</v>
      </c>
    </row>
    <row r="5632" spans="19:25">
      <c r="S5632" s="7"/>
      <c r="T5632" s="7"/>
      <c r="U5632" s="7"/>
      <c r="V5632" s="7"/>
      <c r="W5632" s="7"/>
      <c r="X5632" s="7"/>
      <c r="Y5632" s="9" t="s">
        <v>6137</v>
      </c>
    </row>
    <row r="5633" spans="19:25">
      <c r="S5633" s="7"/>
      <c r="T5633" s="7"/>
      <c r="U5633" s="7"/>
      <c r="V5633" s="7"/>
      <c r="W5633" s="7"/>
      <c r="X5633" s="7"/>
      <c r="Y5633" s="9" t="s">
        <v>6138</v>
      </c>
    </row>
    <row r="5634" spans="19:25">
      <c r="S5634" s="7"/>
      <c r="T5634" s="7"/>
      <c r="U5634" s="7"/>
      <c r="V5634" s="7"/>
      <c r="W5634" s="7"/>
      <c r="X5634" s="7"/>
      <c r="Y5634" s="9" t="s">
        <v>6139</v>
      </c>
    </row>
    <row r="5635" spans="19:25">
      <c r="S5635" s="7"/>
      <c r="T5635" s="7"/>
      <c r="U5635" s="7"/>
      <c r="V5635" s="7"/>
      <c r="W5635" s="7"/>
      <c r="X5635" s="7"/>
      <c r="Y5635" s="9" t="s">
        <v>6140</v>
      </c>
    </row>
    <row r="5636" spans="19:25">
      <c r="S5636" s="7"/>
      <c r="T5636" s="7"/>
      <c r="U5636" s="7"/>
      <c r="V5636" s="7"/>
      <c r="W5636" s="7"/>
      <c r="X5636" s="7"/>
      <c r="Y5636" s="9" t="s">
        <v>6141</v>
      </c>
    </row>
    <row r="5637" spans="19:25">
      <c r="S5637" s="7"/>
      <c r="T5637" s="7"/>
      <c r="U5637" s="7"/>
      <c r="V5637" s="7"/>
      <c r="W5637" s="7"/>
      <c r="X5637" s="7"/>
      <c r="Y5637" s="9" t="s">
        <v>6142</v>
      </c>
    </row>
    <row r="5638" spans="19:25">
      <c r="S5638" s="7"/>
      <c r="T5638" s="7"/>
      <c r="U5638" s="7"/>
      <c r="V5638" s="7"/>
      <c r="W5638" s="7"/>
      <c r="X5638" s="7"/>
      <c r="Y5638" s="9" t="s">
        <v>6143</v>
      </c>
    </row>
    <row r="5639" spans="19:25">
      <c r="S5639" s="7"/>
      <c r="T5639" s="7"/>
      <c r="U5639" s="7"/>
      <c r="V5639" s="7"/>
      <c r="W5639" s="7"/>
      <c r="X5639" s="7"/>
      <c r="Y5639" s="9" t="s">
        <v>6144</v>
      </c>
    </row>
    <row r="5640" spans="19:25">
      <c r="S5640" s="7"/>
      <c r="T5640" s="7"/>
      <c r="U5640" s="7"/>
      <c r="V5640" s="7"/>
      <c r="W5640" s="7"/>
      <c r="X5640" s="7"/>
      <c r="Y5640" s="9" t="s">
        <v>6145</v>
      </c>
    </row>
    <row r="5641" spans="19:25">
      <c r="S5641" s="7"/>
      <c r="T5641" s="7"/>
      <c r="U5641" s="7"/>
      <c r="V5641" s="7"/>
      <c r="W5641" s="7"/>
      <c r="X5641" s="7"/>
      <c r="Y5641" s="9" t="s">
        <v>6146</v>
      </c>
    </row>
    <row r="5642" spans="19:25">
      <c r="S5642" s="7"/>
      <c r="T5642" s="7"/>
      <c r="U5642" s="7"/>
      <c r="V5642" s="7"/>
      <c r="W5642" s="7"/>
      <c r="X5642" s="7"/>
      <c r="Y5642" s="9" t="s">
        <v>6147</v>
      </c>
    </row>
    <row r="5643" spans="19:25">
      <c r="S5643" s="7"/>
      <c r="T5643" s="7"/>
      <c r="U5643" s="7"/>
      <c r="V5643" s="7"/>
      <c r="W5643" s="7"/>
      <c r="X5643" s="7"/>
      <c r="Y5643" s="9" t="s">
        <v>6148</v>
      </c>
    </row>
    <row r="5644" spans="19:25">
      <c r="S5644" s="7"/>
      <c r="T5644" s="7"/>
      <c r="U5644" s="7"/>
      <c r="V5644" s="7"/>
      <c r="W5644" s="7"/>
      <c r="X5644" s="7"/>
      <c r="Y5644" s="9" t="s">
        <v>6149</v>
      </c>
    </row>
    <row r="5645" spans="19:25">
      <c r="S5645" s="7"/>
      <c r="T5645" s="7"/>
      <c r="U5645" s="7"/>
      <c r="V5645" s="7"/>
      <c r="W5645" s="7"/>
      <c r="X5645" s="7"/>
      <c r="Y5645" s="9" t="s">
        <v>6150</v>
      </c>
    </row>
    <row r="5646" spans="19:25">
      <c r="S5646" s="7"/>
      <c r="T5646" s="7"/>
      <c r="U5646" s="7"/>
      <c r="V5646" s="7"/>
      <c r="W5646" s="7"/>
      <c r="X5646" s="7"/>
      <c r="Y5646" s="9" t="s">
        <v>6151</v>
      </c>
    </row>
    <row r="5647" spans="19:25">
      <c r="S5647" s="7"/>
      <c r="T5647" s="7"/>
      <c r="U5647" s="7"/>
      <c r="V5647" s="7"/>
      <c r="W5647" s="7"/>
      <c r="X5647" s="7"/>
      <c r="Y5647" s="9" t="s">
        <v>6152</v>
      </c>
    </row>
    <row r="5648" spans="19:25">
      <c r="S5648" s="7"/>
      <c r="T5648" s="7"/>
      <c r="U5648" s="7"/>
      <c r="V5648" s="7"/>
      <c r="W5648" s="7"/>
      <c r="X5648" s="7"/>
      <c r="Y5648" s="9" t="s">
        <v>6153</v>
      </c>
    </row>
    <row r="5649" spans="19:25">
      <c r="S5649" s="7"/>
      <c r="T5649" s="7"/>
      <c r="U5649" s="7"/>
      <c r="V5649" s="7"/>
      <c r="W5649" s="7"/>
      <c r="X5649" s="7"/>
      <c r="Y5649" s="9" t="s">
        <v>6154</v>
      </c>
    </row>
    <row r="5650" spans="19:25">
      <c r="S5650" s="7"/>
      <c r="T5650" s="7"/>
      <c r="U5650" s="7"/>
      <c r="V5650" s="7"/>
      <c r="W5650" s="7"/>
      <c r="X5650" s="7"/>
      <c r="Y5650" s="9" t="s">
        <v>6155</v>
      </c>
    </row>
    <row r="5651" spans="19:25">
      <c r="S5651" s="7"/>
      <c r="T5651" s="7"/>
      <c r="U5651" s="7"/>
      <c r="V5651" s="7"/>
      <c r="W5651" s="7"/>
      <c r="X5651" s="7"/>
      <c r="Y5651" s="9" t="s">
        <v>6156</v>
      </c>
    </row>
    <row r="5652" spans="19:25">
      <c r="S5652" s="7"/>
      <c r="T5652" s="7"/>
      <c r="U5652" s="7"/>
      <c r="V5652" s="7"/>
      <c r="W5652" s="7"/>
      <c r="X5652" s="7"/>
      <c r="Y5652" s="9" t="s">
        <v>6157</v>
      </c>
    </row>
    <row r="5653" spans="19:25">
      <c r="S5653" s="7"/>
      <c r="T5653" s="7"/>
      <c r="U5653" s="7"/>
      <c r="V5653" s="7"/>
      <c r="W5653" s="7"/>
      <c r="X5653" s="7"/>
      <c r="Y5653" s="9" t="s">
        <v>6158</v>
      </c>
    </row>
    <row r="5654" spans="19:25">
      <c r="S5654" s="7"/>
      <c r="T5654" s="7"/>
      <c r="U5654" s="7"/>
      <c r="V5654" s="7"/>
      <c r="W5654" s="7"/>
      <c r="X5654" s="7"/>
      <c r="Y5654" s="9" t="s">
        <v>6159</v>
      </c>
    </row>
    <row r="5655" spans="19:25">
      <c r="S5655" s="7"/>
      <c r="T5655" s="7"/>
      <c r="U5655" s="7"/>
      <c r="V5655" s="7"/>
      <c r="W5655" s="7"/>
      <c r="X5655" s="7"/>
      <c r="Y5655" s="9" t="s">
        <v>6160</v>
      </c>
    </row>
    <row r="5656" spans="19:25">
      <c r="S5656" s="7"/>
      <c r="T5656" s="7"/>
      <c r="U5656" s="7"/>
      <c r="V5656" s="7"/>
      <c r="W5656" s="7"/>
      <c r="X5656" s="7"/>
      <c r="Y5656" s="9" t="s">
        <v>6161</v>
      </c>
    </row>
    <row r="5657" spans="19:25">
      <c r="S5657" s="7"/>
      <c r="T5657" s="7"/>
      <c r="U5657" s="7"/>
      <c r="V5657" s="7"/>
      <c r="W5657" s="7"/>
      <c r="X5657" s="7"/>
      <c r="Y5657" s="9" t="s">
        <v>6162</v>
      </c>
    </row>
    <row r="5658" spans="19:25">
      <c r="S5658" s="7"/>
      <c r="T5658" s="7"/>
      <c r="U5658" s="7"/>
      <c r="V5658" s="7"/>
      <c r="W5658" s="7"/>
      <c r="X5658" s="7"/>
      <c r="Y5658" s="9" t="s">
        <v>6163</v>
      </c>
    </row>
    <row r="5659" spans="19:25">
      <c r="S5659" s="7"/>
      <c r="T5659" s="7"/>
      <c r="U5659" s="7"/>
      <c r="V5659" s="7"/>
      <c r="W5659" s="7"/>
      <c r="X5659" s="7"/>
      <c r="Y5659" s="9" t="s">
        <v>6164</v>
      </c>
    </row>
    <row r="5660" spans="19:25">
      <c r="S5660" s="7"/>
      <c r="T5660" s="7"/>
      <c r="U5660" s="7"/>
      <c r="V5660" s="7"/>
      <c r="W5660" s="7"/>
      <c r="X5660" s="7"/>
      <c r="Y5660" s="9" t="s">
        <v>6165</v>
      </c>
    </row>
    <row r="5661" spans="19:25">
      <c r="S5661" s="7"/>
      <c r="T5661" s="7"/>
      <c r="U5661" s="7"/>
      <c r="V5661" s="7"/>
      <c r="W5661" s="7"/>
      <c r="X5661" s="7"/>
      <c r="Y5661" s="9" t="s">
        <v>6166</v>
      </c>
    </row>
    <row r="5662" spans="19:25">
      <c r="S5662" s="7"/>
      <c r="T5662" s="7"/>
      <c r="U5662" s="7"/>
      <c r="V5662" s="7"/>
      <c r="W5662" s="7"/>
      <c r="X5662" s="7"/>
      <c r="Y5662" s="9" t="s">
        <v>6167</v>
      </c>
    </row>
    <row r="5663" spans="19:25">
      <c r="S5663" s="7"/>
      <c r="T5663" s="7"/>
      <c r="U5663" s="7"/>
      <c r="V5663" s="7"/>
      <c r="W5663" s="7"/>
      <c r="X5663" s="7"/>
      <c r="Y5663" s="9" t="s">
        <v>6168</v>
      </c>
    </row>
    <row r="5664" spans="19:25">
      <c r="S5664" s="7"/>
      <c r="T5664" s="7"/>
      <c r="U5664" s="7"/>
      <c r="V5664" s="7"/>
      <c r="W5664" s="7"/>
      <c r="X5664" s="7"/>
      <c r="Y5664" s="9" t="s">
        <v>6169</v>
      </c>
    </row>
    <row r="5665" spans="19:25">
      <c r="S5665" s="7"/>
      <c r="T5665" s="7"/>
      <c r="U5665" s="7"/>
      <c r="V5665" s="7"/>
      <c r="W5665" s="7"/>
      <c r="X5665" s="7"/>
      <c r="Y5665" s="9" t="s">
        <v>6170</v>
      </c>
    </row>
    <row r="5666" spans="19:25">
      <c r="S5666" s="7"/>
      <c r="T5666" s="7"/>
      <c r="U5666" s="7"/>
      <c r="V5666" s="7"/>
      <c r="W5666" s="7"/>
      <c r="X5666" s="7"/>
      <c r="Y5666" s="9" t="s">
        <v>6171</v>
      </c>
    </row>
    <row r="5667" spans="19:25">
      <c r="S5667" s="7"/>
      <c r="T5667" s="7"/>
      <c r="U5667" s="7"/>
      <c r="V5667" s="7"/>
      <c r="W5667" s="7"/>
      <c r="X5667" s="7"/>
      <c r="Y5667" s="9" t="s">
        <v>6172</v>
      </c>
    </row>
    <row r="5668" spans="19:25">
      <c r="S5668" s="7"/>
      <c r="T5668" s="7"/>
      <c r="U5668" s="7"/>
      <c r="V5668" s="7"/>
      <c r="W5668" s="7"/>
      <c r="X5668" s="7"/>
      <c r="Y5668" s="9" t="s">
        <v>6173</v>
      </c>
    </row>
    <row r="5669" spans="19:25">
      <c r="S5669" s="7"/>
      <c r="T5669" s="7"/>
      <c r="U5669" s="7"/>
      <c r="V5669" s="7"/>
      <c r="W5669" s="7"/>
      <c r="X5669" s="7"/>
      <c r="Y5669" s="9" t="s">
        <v>6174</v>
      </c>
    </row>
    <row r="5670" spans="19:25">
      <c r="S5670" s="7"/>
      <c r="T5670" s="7"/>
      <c r="U5670" s="7"/>
      <c r="V5670" s="7"/>
      <c r="W5670" s="7"/>
      <c r="X5670" s="7"/>
      <c r="Y5670" s="9" t="s">
        <v>6175</v>
      </c>
    </row>
    <row r="5671" spans="19:25">
      <c r="S5671" s="7"/>
      <c r="T5671" s="7"/>
      <c r="U5671" s="7"/>
      <c r="V5671" s="7"/>
      <c r="W5671" s="7"/>
      <c r="X5671" s="7"/>
      <c r="Y5671" s="9" t="s">
        <v>6176</v>
      </c>
    </row>
    <row r="5672" spans="19:25">
      <c r="S5672" s="7"/>
      <c r="T5672" s="7"/>
      <c r="U5672" s="7"/>
      <c r="V5672" s="7"/>
      <c r="W5672" s="7"/>
      <c r="X5672" s="7"/>
      <c r="Y5672" s="9" t="s">
        <v>6177</v>
      </c>
    </row>
    <row r="5673" spans="19:25">
      <c r="S5673" s="7"/>
      <c r="T5673" s="7"/>
      <c r="U5673" s="7"/>
      <c r="V5673" s="7"/>
      <c r="W5673" s="7"/>
      <c r="X5673" s="7"/>
      <c r="Y5673" s="9" t="s">
        <v>6178</v>
      </c>
    </row>
    <row r="5674" spans="19:25">
      <c r="S5674" s="7"/>
      <c r="T5674" s="7"/>
      <c r="U5674" s="7"/>
      <c r="V5674" s="7"/>
      <c r="W5674" s="7"/>
      <c r="X5674" s="7"/>
      <c r="Y5674" s="9" t="s">
        <v>6179</v>
      </c>
    </row>
    <row r="5675" spans="19:25">
      <c r="S5675" s="7"/>
      <c r="T5675" s="7"/>
      <c r="U5675" s="7"/>
      <c r="V5675" s="7"/>
      <c r="W5675" s="7"/>
      <c r="X5675" s="7"/>
      <c r="Y5675" s="9" t="s">
        <v>6180</v>
      </c>
    </row>
    <row r="5676" spans="19:25">
      <c r="S5676" s="7"/>
      <c r="T5676" s="7"/>
      <c r="U5676" s="7"/>
      <c r="V5676" s="7"/>
      <c r="W5676" s="7"/>
      <c r="X5676" s="7"/>
      <c r="Y5676" s="9" t="s">
        <v>6181</v>
      </c>
    </row>
    <row r="5677" spans="19:25">
      <c r="S5677" s="7"/>
      <c r="T5677" s="7"/>
      <c r="U5677" s="7"/>
      <c r="V5677" s="7"/>
      <c r="W5677" s="7"/>
      <c r="X5677" s="7"/>
      <c r="Y5677" s="9" t="s">
        <v>6182</v>
      </c>
    </row>
    <row r="5678" spans="19:25">
      <c r="S5678" s="7"/>
      <c r="T5678" s="7"/>
      <c r="U5678" s="7"/>
      <c r="V5678" s="7"/>
      <c r="W5678" s="7"/>
      <c r="X5678" s="7"/>
      <c r="Y5678" s="9" t="s">
        <v>6183</v>
      </c>
    </row>
    <row r="5679" spans="19:25">
      <c r="S5679" s="7"/>
      <c r="T5679" s="7"/>
      <c r="U5679" s="7"/>
      <c r="V5679" s="7"/>
      <c r="W5679" s="7"/>
      <c r="X5679" s="7"/>
      <c r="Y5679" s="9" t="s">
        <v>6184</v>
      </c>
    </row>
    <row r="5680" spans="19:25">
      <c r="S5680" s="7"/>
      <c r="T5680" s="7"/>
      <c r="U5680" s="7"/>
      <c r="V5680" s="7"/>
      <c r="W5680" s="7"/>
      <c r="X5680" s="7"/>
      <c r="Y5680" s="9" t="s">
        <v>6185</v>
      </c>
    </row>
    <row r="5681" spans="19:25">
      <c r="S5681" s="7"/>
      <c r="T5681" s="7"/>
      <c r="U5681" s="7"/>
      <c r="V5681" s="7"/>
      <c r="W5681" s="7"/>
      <c r="X5681" s="7"/>
      <c r="Y5681" s="9" t="s">
        <v>6186</v>
      </c>
    </row>
    <row r="5682" spans="19:25">
      <c r="S5682" s="7"/>
      <c r="T5682" s="7"/>
      <c r="U5682" s="7"/>
      <c r="V5682" s="7"/>
      <c r="W5682" s="7"/>
      <c r="X5682" s="7"/>
      <c r="Y5682" s="9" t="s">
        <v>6187</v>
      </c>
    </row>
    <row r="5683" spans="19:25">
      <c r="S5683" s="7"/>
      <c r="T5683" s="7"/>
      <c r="U5683" s="7"/>
      <c r="V5683" s="7"/>
      <c r="W5683" s="7"/>
      <c r="X5683" s="7"/>
      <c r="Y5683" s="9" t="s">
        <v>6188</v>
      </c>
    </row>
    <row r="5684" spans="19:25">
      <c r="S5684" s="7"/>
      <c r="T5684" s="7"/>
      <c r="U5684" s="7"/>
      <c r="V5684" s="7"/>
      <c r="W5684" s="7"/>
      <c r="X5684" s="7"/>
      <c r="Y5684" s="9" t="s">
        <v>6189</v>
      </c>
    </row>
    <row r="5685" spans="19:25">
      <c r="S5685" s="7"/>
      <c r="T5685" s="7"/>
      <c r="U5685" s="7"/>
      <c r="V5685" s="7"/>
      <c r="W5685" s="7"/>
      <c r="X5685" s="7"/>
      <c r="Y5685" s="9" t="s">
        <v>6190</v>
      </c>
    </row>
    <row r="5686" spans="19:25">
      <c r="S5686" s="7"/>
      <c r="T5686" s="7"/>
      <c r="U5686" s="7"/>
      <c r="V5686" s="7"/>
      <c r="W5686" s="7"/>
      <c r="X5686" s="7"/>
      <c r="Y5686" s="9" t="s">
        <v>6191</v>
      </c>
    </row>
    <row r="5687" spans="19:25">
      <c r="S5687" s="7"/>
      <c r="T5687" s="7"/>
      <c r="U5687" s="7"/>
      <c r="V5687" s="7"/>
      <c r="W5687" s="7"/>
      <c r="X5687" s="7"/>
      <c r="Y5687" s="9" t="s">
        <v>6192</v>
      </c>
    </row>
    <row r="5688" spans="19:25">
      <c r="S5688" s="7"/>
      <c r="T5688" s="7"/>
      <c r="U5688" s="7"/>
      <c r="V5688" s="7"/>
      <c r="W5688" s="7"/>
      <c r="X5688" s="7"/>
      <c r="Y5688" s="9" t="s">
        <v>6193</v>
      </c>
    </row>
    <row r="5689" spans="19:25">
      <c r="S5689" s="7"/>
      <c r="T5689" s="7"/>
      <c r="U5689" s="7"/>
      <c r="V5689" s="7"/>
      <c r="W5689" s="7"/>
      <c r="X5689" s="7"/>
      <c r="Y5689" s="9" t="s">
        <v>6194</v>
      </c>
    </row>
    <row r="5690" spans="19:25">
      <c r="S5690" s="7"/>
      <c r="T5690" s="7"/>
      <c r="U5690" s="7"/>
      <c r="V5690" s="7"/>
      <c r="W5690" s="7"/>
      <c r="X5690" s="7"/>
      <c r="Y5690" s="9" t="s">
        <v>6195</v>
      </c>
    </row>
    <row r="5691" spans="19:25">
      <c r="S5691" s="7"/>
      <c r="T5691" s="7"/>
      <c r="U5691" s="7"/>
      <c r="V5691" s="7"/>
      <c r="W5691" s="7"/>
      <c r="X5691" s="7"/>
      <c r="Y5691" s="9" t="s">
        <v>6196</v>
      </c>
    </row>
    <row r="5692" spans="19:25">
      <c r="S5692" s="7"/>
      <c r="T5692" s="7"/>
      <c r="U5692" s="7"/>
      <c r="V5692" s="7"/>
      <c r="W5692" s="7"/>
      <c r="X5692" s="7"/>
      <c r="Y5692" s="9" t="s">
        <v>6197</v>
      </c>
    </row>
    <row r="5693" spans="19:25">
      <c r="S5693" s="7"/>
      <c r="T5693" s="7"/>
      <c r="U5693" s="7"/>
      <c r="V5693" s="7"/>
      <c r="W5693" s="7"/>
      <c r="X5693" s="7"/>
      <c r="Y5693" s="9" t="s">
        <v>6198</v>
      </c>
    </row>
    <row r="5694" spans="19:25">
      <c r="S5694" s="7"/>
      <c r="T5694" s="7"/>
      <c r="U5694" s="7"/>
      <c r="V5694" s="7"/>
      <c r="W5694" s="7"/>
      <c r="X5694" s="7"/>
      <c r="Y5694" s="9" t="s">
        <v>6199</v>
      </c>
    </row>
    <row r="5695" spans="19:25">
      <c r="S5695" s="7"/>
      <c r="T5695" s="7"/>
      <c r="U5695" s="7"/>
      <c r="V5695" s="7"/>
      <c r="W5695" s="7"/>
      <c r="X5695" s="7"/>
      <c r="Y5695" s="9" t="s">
        <v>6200</v>
      </c>
    </row>
    <row r="5696" spans="19:25">
      <c r="S5696" s="7"/>
      <c r="T5696" s="7"/>
      <c r="U5696" s="7"/>
      <c r="V5696" s="7"/>
      <c r="W5696" s="7"/>
      <c r="X5696" s="7"/>
      <c r="Y5696" s="9" t="s">
        <v>6201</v>
      </c>
    </row>
    <row r="5697" spans="19:25">
      <c r="S5697" s="7"/>
      <c r="T5697" s="7"/>
      <c r="U5697" s="7"/>
      <c r="V5697" s="7"/>
      <c r="W5697" s="7"/>
      <c r="X5697" s="7"/>
      <c r="Y5697" s="9" t="s">
        <v>6202</v>
      </c>
    </row>
    <row r="5698" spans="19:25">
      <c r="S5698" s="7"/>
      <c r="T5698" s="7"/>
      <c r="U5698" s="7"/>
      <c r="V5698" s="7"/>
      <c r="W5698" s="7"/>
      <c r="X5698" s="7"/>
      <c r="Y5698" s="9" t="s">
        <v>6203</v>
      </c>
    </row>
    <row r="5699" spans="19:25">
      <c r="S5699" s="7"/>
      <c r="T5699" s="7"/>
      <c r="U5699" s="7"/>
      <c r="V5699" s="7"/>
      <c r="W5699" s="7"/>
      <c r="X5699" s="7"/>
      <c r="Y5699" s="9" t="s">
        <v>6204</v>
      </c>
    </row>
    <row r="5700" spans="19:25">
      <c r="S5700" s="7"/>
      <c r="T5700" s="7"/>
      <c r="U5700" s="7"/>
      <c r="V5700" s="7"/>
      <c r="W5700" s="7"/>
      <c r="X5700" s="7"/>
      <c r="Y5700" s="9" t="s">
        <v>6205</v>
      </c>
    </row>
    <row r="5701" spans="19:25">
      <c r="S5701" s="7"/>
      <c r="T5701" s="7"/>
      <c r="U5701" s="7"/>
      <c r="V5701" s="7"/>
      <c r="W5701" s="7"/>
      <c r="X5701" s="7"/>
      <c r="Y5701" s="9" t="s">
        <v>6206</v>
      </c>
    </row>
    <row r="5702" spans="19:25">
      <c r="S5702" s="7"/>
      <c r="T5702" s="7"/>
      <c r="U5702" s="7"/>
      <c r="V5702" s="7"/>
      <c r="W5702" s="7"/>
      <c r="X5702" s="7"/>
      <c r="Y5702" s="9" t="s">
        <v>6207</v>
      </c>
    </row>
    <row r="5703" spans="19:25">
      <c r="S5703" s="7"/>
      <c r="T5703" s="7"/>
      <c r="U5703" s="7"/>
      <c r="V5703" s="7"/>
      <c r="W5703" s="7"/>
      <c r="X5703" s="7"/>
      <c r="Y5703" s="9" t="s">
        <v>6208</v>
      </c>
    </row>
    <row r="5704" spans="19:25">
      <c r="S5704" s="7"/>
      <c r="T5704" s="7"/>
      <c r="U5704" s="7"/>
      <c r="V5704" s="7"/>
      <c r="W5704" s="7"/>
      <c r="X5704" s="7"/>
      <c r="Y5704" s="9" t="s">
        <v>6209</v>
      </c>
    </row>
    <row r="5705" spans="19:25">
      <c r="S5705" s="7"/>
      <c r="T5705" s="7"/>
      <c r="U5705" s="7"/>
      <c r="V5705" s="7"/>
      <c r="W5705" s="7"/>
      <c r="X5705" s="7"/>
      <c r="Y5705" s="9" t="s">
        <v>6210</v>
      </c>
    </row>
    <row r="5706" spans="19:25">
      <c r="S5706" s="7"/>
      <c r="T5706" s="7"/>
      <c r="U5706" s="7"/>
      <c r="V5706" s="7"/>
      <c r="W5706" s="7"/>
      <c r="X5706" s="7"/>
      <c r="Y5706" s="9" t="s">
        <v>6211</v>
      </c>
    </row>
    <row r="5707" spans="19:25">
      <c r="S5707" s="7"/>
      <c r="T5707" s="7"/>
      <c r="U5707" s="7"/>
      <c r="V5707" s="7"/>
      <c r="W5707" s="7"/>
      <c r="X5707" s="7"/>
      <c r="Y5707" s="9" t="s">
        <v>6212</v>
      </c>
    </row>
    <row r="5708" spans="19:25">
      <c r="S5708" s="7"/>
      <c r="T5708" s="7"/>
      <c r="U5708" s="7"/>
      <c r="V5708" s="7"/>
      <c r="W5708" s="7"/>
      <c r="X5708" s="7"/>
      <c r="Y5708" s="9" t="s">
        <v>6213</v>
      </c>
    </row>
    <row r="5709" spans="19:25">
      <c r="S5709" s="7"/>
      <c r="T5709" s="7"/>
      <c r="U5709" s="7"/>
      <c r="V5709" s="7"/>
      <c r="W5709" s="7"/>
      <c r="X5709" s="7"/>
      <c r="Y5709" s="9" t="s">
        <v>6214</v>
      </c>
    </row>
    <row r="5710" spans="19:25">
      <c r="S5710" s="7"/>
      <c r="T5710" s="7"/>
      <c r="U5710" s="7"/>
      <c r="V5710" s="7"/>
      <c r="W5710" s="7"/>
      <c r="X5710" s="7"/>
      <c r="Y5710" s="9" t="s">
        <v>6215</v>
      </c>
    </row>
    <row r="5711" spans="19:25">
      <c r="S5711" s="7"/>
      <c r="T5711" s="7"/>
      <c r="U5711" s="7"/>
      <c r="V5711" s="7"/>
      <c r="W5711" s="7"/>
      <c r="X5711" s="7"/>
      <c r="Y5711" s="9" t="s">
        <v>6216</v>
      </c>
    </row>
    <row r="5712" spans="19:25">
      <c r="S5712" s="7"/>
      <c r="T5712" s="7"/>
      <c r="U5712" s="7"/>
      <c r="V5712" s="7"/>
      <c r="W5712" s="7"/>
      <c r="X5712" s="7"/>
      <c r="Y5712" s="9" t="s">
        <v>6217</v>
      </c>
    </row>
    <row r="5713" spans="19:25">
      <c r="S5713" s="7"/>
      <c r="T5713" s="7"/>
      <c r="U5713" s="7"/>
      <c r="V5713" s="7"/>
      <c r="W5713" s="7"/>
      <c r="X5713" s="7"/>
      <c r="Y5713" s="9" t="s">
        <v>6218</v>
      </c>
    </row>
    <row r="5714" spans="19:25">
      <c r="S5714" s="7"/>
      <c r="T5714" s="7"/>
      <c r="U5714" s="7"/>
      <c r="V5714" s="7"/>
      <c r="W5714" s="7"/>
      <c r="X5714" s="7"/>
      <c r="Y5714" s="9" t="s">
        <v>6219</v>
      </c>
    </row>
    <row r="5715" spans="19:25">
      <c r="S5715" s="7"/>
      <c r="T5715" s="7"/>
      <c r="U5715" s="7"/>
      <c r="V5715" s="7"/>
      <c r="W5715" s="7"/>
      <c r="X5715" s="7"/>
      <c r="Y5715" s="9" t="s">
        <v>6220</v>
      </c>
    </row>
    <row r="5716" spans="19:25">
      <c r="S5716" s="7"/>
      <c r="T5716" s="7"/>
      <c r="U5716" s="7"/>
      <c r="V5716" s="7"/>
      <c r="W5716" s="7"/>
      <c r="X5716" s="7"/>
      <c r="Y5716" s="9" t="s">
        <v>6221</v>
      </c>
    </row>
    <row r="5717" spans="19:25">
      <c r="S5717" s="7"/>
      <c r="T5717" s="7"/>
      <c r="U5717" s="7"/>
      <c r="V5717" s="7"/>
      <c r="W5717" s="7"/>
      <c r="X5717" s="7"/>
      <c r="Y5717" s="9" t="s">
        <v>6222</v>
      </c>
    </row>
    <row r="5718" spans="19:25">
      <c r="S5718" s="7"/>
      <c r="T5718" s="7"/>
      <c r="U5718" s="7"/>
      <c r="V5718" s="7"/>
      <c r="W5718" s="7"/>
      <c r="X5718" s="7"/>
      <c r="Y5718" s="9" t="s">
        <v>6223</v>
      </c>
    </row>
    <row r="5719" spans="19:25">
      <c r="S5719" s="7"/>
      <c r="T5719" s="7"/>
      <c r="U5719" s="7"/>
      <c r="V5719" s="7"/>
      <c r="W5719" s="7"/>
      <c r="X5719" s="7"/>
      <c r="Y5719" s="9" t="s">
        <v>6224</v>
      </c>
    </row>
    <row r="5720" spans="19:25">
      <c r="S5720" s="7"/>
      <c r="T5720" s="7"/>
      <c r="U5720" s="7"/>
      <c r="V5720" s="7"/>
      <c r="W5720" s="7"/>
      <c r="X5720" s="7"/>
      <c r="Y5720" s="9" t="s">
        <v>6225</v>
      </c>
    </row>
    <row r="5721" spans="19:25">
      <c r="S5721" s="7"/>
      <c r="T5721" s="7"/>
      <c r="U5721" s="7"/>
      <c r="V5721" s="7"/>
      <c r="W5721" s="7"/>
      <c r="X5721" s="7"/>
      <c r="Y5721" s="9" t="s">
        <v>6226</v>
      </c>
    </row>
    <row r="5722" spans="19:25">
      <c r="S5722" s="7"/>
      <c r="T5722" s="7"/>
      <c r="U5722" s="7"/>
      <c r="V5722" s="7"/>
      <c r="W5722" s="7"/>
      <c r="X5722" s="7"/>
      <c r="Y5722" s="9" t="s">
        <v>6227</v>
      </c>
    </row>
    <row r="5723" spans="19:25">
      <c r="S5723" s="7"/>
      <c r="T5723" s="7"/>
      <c r="U5723" s="7"/>
      <c r="V5723" s="7"/>
      <c r="W5723" s="7"/>
      <c r="X5723" s="7"/>
      <c r="Y5723" s="9" t="s">
        <v>6228</v>
      </c>
    </row>
    <row r="5724" spans="19:25">
      <c r="S5724" s="7"/>
      <c r="T5724" s="7"/>
      <c r="U5724" s="7"/>
      <c r="V5724" s="7"/>
      <c r="W5724" s="7"/>
      <c r="X5724" s="7"/>
      <c r="Y5724" s="9" t="s">
        <v>6229</v>
      </c>
    </row>
    <row r="5725" spans="19:25">
      <c r="S5725" s="7"/>
      <c r="T5725" s="7"/>
      <c r="U5725" s="7"/>
      <c r="V5725" s="7"/>
      <c r="W5725" s="7"/>
      <c r="X5725" s="7"/>
      <c r="Y5725" s="9" t="s">
        <v>6230</v>
      </c>
    </row>
    <row r="5726" spans="19:25">
      <c r="S5726" s="7"/>
      <c r="T5726" s="7"/>
      <c r="U5726" s="7"/>
      <c r="V5726" s="7"/>
      <c r="W5726" s="7"/>
      <c r="X5726" s="7"/>
      <c r="Y5726" s="9" t="s">
        <v>6231</v>
      </c>
    </row>
    <row r="5727" spans="19:25">
      <c r="S5727" s="7"/>
      <c r="T5727" s="7"/>
      <c r="U5727" s="7"/>
      <c r="V5727" s="7"/>
      <c r="W5727" s="7"/>
      <c r="X5727" s="7"/>
      <c r="Y5727" s="9" t="s">
        <v>6232</v>
      </c>
    </row>
    <row r="5728" spans="19:25">
      <c r="S5728" s="7"/>
      <c r="T5728" s="7"/>
      <c r="U5728" s="7"/>
      <c r="V5728" s="7"/>
      <c r="W5728" s="7"/>
      <c r="X5728" s="7"/>
      <c r="Y5728" s="9" t="s">
        <v>6233</v>
      </c>
    </row>
    <row r="5729" spans="19:25">
      <c r="S5729" s="7"/>
      <c r="T5729" s="7"/>
      <c r="U5729" s="7"/>
      <c r="V5729" s="7"/>
      <c r="W5729" s="7"/>
      <c r="X5729" s="7"/>
      <c r="Y5729" s="9" t="s">
        <v>6234</v>
      </c>
    </row>
    <row r="5730" spans="19:25">
      <c r="S5730" s="7"/>
      <c r="T5730" s="7"/>
      <c r="U5730" s="7"/>
      <c r="V5730" s="7"/>
      <c r="W5730" s="7"/>
      <c r="X5730" s="7"/>
      <c r="Y5730" s="9" t="s">
        <v>6235</v>
      </c>
    </row>
    <row r="5731" spans="19:25">
      <c r="S5731" s="7"/>
      <c r="T5731" s="7"/>
      <c r="U5731" s="7"/>
      <c r="V5731" s="7"/>
      <c r="W5731" s="7"/>
      <c r="X5731" s="7"/>
      <c r="Y5731" s="9" t="s">
        <v>6236</v>
      </c>
    </row>
    <row r="5732" spans="19:25">
      <c r="S5732" s="7"/>
      <c r="T5732" s="7"/>
      <c r="U5732" s="7"/>
      <c r="V5732" s="7"/>
      <c r="W5732" s="7"/>
      <c r="X5732" s="7"/>
      <c r="Y5732" s="9" t="s">
        <v>6237</v>
      </c>
    </row>
    <row r="5733" spans="19:25">
      <c r="S5733" s="7"/>
      <c r="T5733" s="7"/>
      <c r="U5733" s="7"/>
      <c r="V5733" s="7"/>
      <c r="W5733" s="7"/>
      <c r="X5733" s="7"/>
      <c r="Y5733" s="9" t="s">
        <v>6238</v>
      </c>
    </row>
    <row r="5734" spans="19:25">
      <c r="S5734" s="7"/>
      <c r="T5734" s="7"/>
      <c r="U5734" s="7"/>
      <c r="V5734" s="7"/>
      <c r="W5734" s="7"/>
      <c r="X5734" s="7"/>
      <c r="Y5734" s="9" t="s">
        <v>6239</v>
      </c>
    </row>
    <row r="5735" spans="19:25">
      <c r="S5735" s="7"/>
      <c r="T5735" s="7"/>
      <c r="U5735" s="7"/>
      <c r="V5735" s="7"/>
      <c r="W5735" s="7"/>
      <c r="X5735" s="7"/>
      <c r="Y5735" s="9" t="s">
        <v>6240</v>
      </c>
    </row>
    <row r="5736" spans="19:25">
      <c r="S5736" s="7"/>
      <c r="T5736" s="7"/>
      <c r="U5736" s="7"/>
      <c r="V5736" s="7"/>
      <c r="W5736" s="7"/>
      <c r="X5736" s="7"/>
      <c r="Y5736" s="9" t="s">
        <v>6241</v>
      </c>
    </row>
    <row r="5737" spans="19:25">
      <c r="S5737" s="7"/>
      <c r="T5737" s="7"/>
      <c r="U5737" s="7"/>
      <c r="V5737" s="7"/>
      <c r="W5737" s="7"/>
      <c r="X5737" s="7"/>
      <c r="Y5737" s="9" t="s">
        <v>6242</v>
      </c>
    </row>
    <row r="5738" spans="19:25">
      <c r="S5738" s="7"/>
      <c r="T5738" s="7"/>
      <c r="U5738" s="7"/>
      <c r="V5738" s="7"/>
      <c r="W5738" s="7"/>
      <c r="X5738" s="7"/>
      <c r="Y5738" s="9" t="s">
        <v>6243</v>
      </c>
    </row>
    <row r="5739" spans="19:25">
      <c r="S5739" s="7"/>
      <c r="T5739" s="7"/>
      <c r="U5739" s="7"/>
      <c r="V5739" s="7"/>
      <c r="W5739" s="7"/>
      <c r="X5739" s="7"/>
      <c r="Y5739" s="9" t="s">
        <v>6244</v>
      </c>
    </row>
    <row r="5740" spans="19:25">
      <c r="S5740" s="7"/>
      <c r="T5740" s="7"/>
      <c r="U5740" s="7"/>
      <c r="V5740" s="7"/>
      <c r="W5740" s="7"/>
      <c r="X5740" s="7"/>
      <c r="Y5740" s="9" t="s">
        <v>6245</v>
      </c>
    </row>
    <row r="5741" spans="19:25">
      <c r="S5741" s="7"/>
      <c r="T5741" s="7"/>
      <c r="U5741" s="7"/>
      <c r="V5741" s="7"/>
      <c r="W5741" s="7"/>
      <c r="X5741" s="7"/>
      <c r="Y5741" s="9" t="s">
        <v>6246</v>
      </c>
    </row>
    <row r="5742" spans="19:25">
      <c r="S5742" s="7"/>
      <c r="T5742" s="7"/>
      <c r="U5742" s="7"/>
      <c r="V5742" s="7"/>
      <c r="W5742" s="7"/>
      <c r="X5742" s="7"/>
      <c r="Y5742" s="9" t="s">
        <v>6247</v>
      </c>
    </row>
    <row r="5743" spans="19:25">
      <c r="S5743" s="7"/>
      <c r="T5743" s="7"/>
      <c r="U5743" s="7"/>
      <c r="V5743" s="7"/>
      <c r="W5743" s="7"/>
      <c r="X5743" s="7"/>
      <c r="Y5743" s="9" t="s">
        <v>6248</v>
      </c>
    </row>
    <row r="5744" spans="19:25">
      <c r="S5744" s="7"/>
      <c r="T5744" s="7"/>
      <c r="U5744" s="7"/>
      <c r="V5744" s="7"/>
      <c r="W5744" s="7"/>
      <c r="X5744" s="7"/>
      <c r="Y5744" s="9" t="s">
        <v>6249</v>
      </c>
    </row>
    <row r="5745" spans="19:25">
      <c r="S5745" s="7"/>
      <c r="T5745" s="7"/>
      <c r="U5745" s="7"/>
      <c r="V5745" s="7"/>
      <c r="W5745" s="7"/>
      <c r="X5745" s="7"/>
      <c r="Y5745" s="9" t="s">
        <v>6250</v>
      </c>
    </row>
    <row r="5746" spans="19:25">
      <c r="S5746" s="7"/>
      <c r="T5746" s="7"/>
      <c r="U5746" s="7"/>
      <c r="V5746" s="7"/>
      <c r="W5746" s="7"/>
      <c r="X5746" s="7"/>
      <c r="Y5746" s="9" t="s">
        <v>6251</v>
      </c>
    </row>
    <row r="5747" spans="19:25">
      <c r="S5747" s="7"/>
      <c r="T5747" s="7"/>
      <c r="U5747" s="7"/>
      <c r="V5747" s="7"/>
      <c r="W5747" s="7"/>
      <c r="X5747" s="7"/>
      <c r="Y5747" s="9" t="s">
        <v>6252</v>
      </c>
    </row>
    <row r="5748" spans="19:25">
      <c r="S5748" s="7"/>
      <c r="T5748" s="7"/>
      <c r="U5748" s="7"/>
      <c r="V5748" s="7"/>
      <c r="W5748" s="7"/>
      <c r="X5748" s="7"/>
      <c r="Y5748" s="9" t="s">
        <v>6253</v>
      </c>
    </row>
    <row r="5749" spans="19:25">
      <c r="S5749" s="7"/>
      <c r="T5749" s="7"/>
      <c r="U5749" s="7"/>
      <c r="V5749" s="7"/>
      <c r="W5749" s="7"/>
      <c r="X5749" s="7"/>
      <c r="Y5749" s="9" t="s">
        <v>6254</v>
      </c>
    </row>
    <row r="5750" spans="19:25">
      <c r="S5750" s="7"/>
      <c r="T5750" s="7"/>
      <c r="U5750" s="7"/>
      <c r="V5750" s="7"/>
      <c r="W5750" s="7"/>
      <c r="X5750" s="7"/>
      <c r="Y5750" s="9" t="s">
        <v>6255</v>
      </c>
    </row>
    <row r="5751" spans="19:25">
      <c r="S5751" s="7"/>
      <c r="T5751" s="7"/>
      <c r="U5751" s="7"/>
      <c r="V5751" s="7"/>
      <c r="W5751" s="7"/>
      <c r="X5751" s="7"/>
      <c r="Y5751" s="9" t="s">
        <v>6256</v>
      </c>
    </row>
    <row r="5752" spans="19:25">
      <c r="S5752" s="7"/>
      <c r="T5752" s="7"/>
      <c r="U5752" s="7"/>
      <c r="V5752" s="7"/>
      <c r="W5752" s="7"/>
      <c r="X5752" s="7"/>
      <c r="Y5752" s="9" t="s">
        <v>6257</v>
      </c>
    </row>
    <row r="5753" spans="19:25">
      <c r="S5753" s="7"/>
      <c r="T5753" s="7"/>
      <c r="U5753" s="7"/>
      <c r="V5753" s="7"/>
      <c r="W5753" s="7"/>
      <c r="X5753" s="7"/>
      <c r="Y5753" s="9" t="s">
        <v>6258</v>
      </c>
    </row>
    <row r="5754" spans="19:25">
      <c r="S5754" s="7"/>
      <c r="T5754" s="7"/>
      <c r="U5754" s="7"/>
      <c r="V5754" s="7"/>
      <c r="W5754" s="7"/>
      <c r="X5754" s="7"/>
      <c r="Y5754" s="9" t="s">
        <v>6259</v>
      </c>
    </row>
    <row r="5755" spans="19:25">
      <c r="S5755" s="7"/>
      <c r="T5755" s="7"/>
      <c r="U5755" s="7"/>
      <c r="V5755" s="7"/>
      <c r="W5755" s="7"/>
      <c r="X5755" s="7"/>
      <c r="Y5755" s="9" t="s">
        <v>6260</v>
      </c>
    </row>
    <row r="5756" spans="19:25">
      <c r="S5756" s="7"/>
      <c r="T5756" s="7"/>
      <c r="U5756" s="7"/>
      <c r="V5756" s="7"/>
      <c r="W5756" s="7"/>
      <c r="X5756" s="7"/>
      <c r="Y5756" s="9" t="s">
        <v>6261</v>
      </c>
    </row>
    <row r="5757" spans="19:25">
      <c r="S5757" s="7"/>
      <c r="T5757" s="7"/>
      <c r="U5757" s="7"/>
      <c r="V5757" s="7"/>
      <c r="W5757" s="7"/>
      <c r="X5757" s="7"/>
      <c r="Y5757" s="9" t="s">
        <v>6262</v>
      </c>
    </row>
    <row r="5758" spans="19:25">
      <c r="S5758" s="7"/>
      <c r="T5758" s="7"/>
      <c r="U5758" s="7"/>
      <c r="V5758" s="7"/>
      <c r="W5758" s="7"/>
      <c r="X5758" s="7"/>
      <c r="Y5758" s="9" t="s">
        <v>6263</v>
      </c>
    </row>
    <row r="5759" spans="19:25">
      <c r="S5759" s="7"/>
      <c r="T5759" s="7"/>
      <c r="U5759" s="7"/>
      <c r="V5759" s="7"/>
      <c r="W5759" s="7"/>
      <c r="X5759" s="7"/>
      <c r="Y5759" s="9" t="s">
        <v>6264</v>
      </c>
    </row>
    <row r="5760" spans="19:25">
      <c r="S5760" s="7"/>
      <c r="T5760" s="7"/>
      <c r="U5760" s="7"/>
      <c r="V5760" s="7"/>
      <c r="W5760" s="7"/>
      <c r="X5760" s="7"/>
      <c r="Y5760" s="9" t="s">
        <v>6265</v>
      </c>
    </row>
    <row r="5761" spans="19:25">
      <c r="S5761" s="7"/>
      <c r="T5761" s="7"/>
      <c r="U5761" s="7"/>
      <c r="V5761" s="7"/>
      <c r="W5761" s="7"/>
      <c r="X5761" s="7"/>
      <c r="Y5761" s="9" t="s">
        <v>6266</v>
      </c>
    </row>
    <row r="5762" spans="19:25">
      <c r="S5762" s="7"/>
      <c r="T5762" s="7"/>
      <c r="U5762" s="7"/>
      <c r="V5762" s="7"/>
      <c r="W5762" s="7"/>
      <c r="X5762" s="7"/>
      <c r="Y5762" s="9" t="s">
        <v>6267</v>
      </c>
    </row>
    <row r="5763" spans="19:25">
      <c r="S5763" s="7"/>
      <c r="T5763" s="7"/>
      <c r="U5763" s="7"/>
      <c r="V5763" s="7"/>
      <c r="W5763" s="7"/>
      <c r="X5763" s="7"/>
      <c r="Y5763" s="9" t="s">
        <v>6268</v>
      </c>
    </row>
    <row r="5764" spans="19:25">
      <c r="S5764" s="7"/>
      <c r="T5764" s="7"/>
      <c r="U5764" s="7"/>
      <c r="V5764" s="7"/>
      <c r="W5764" s="7"/>
      <c r="X5764" s="7"/>
      <c r="Y5764" s="9" t="s">
        <v>6269</v>
      </c>
    </row>
    <row r="5765" spans="19:25">
      <c r="S5765" s="7"/>
      <c r="T5765" s="7"/>
      <c r="U5765" s="7"/>
      <c r="V5765" s="7"/>
      <c r="W5765" s="7"/>
      <c r="X5765" s="7"/>
      <c r="Y5765" s="9" t="s">
        <v>6270</v>
      </c>
    </row>
    <row r="5766" spans="19:25">
      <c r="S5766" s="7"/>
      <c r="T5766" s="7"/>
      <c r="U5766" s="7"/>
      <c r="V5766" s="7"/>
      <c r="W5766" s="7"/>
      <c r="X5766" s="7"/>
      <c r="Y5766" s="9" t="s">
        <v>6271</v>
      </c>
    </row>
    <row r="5767" spans="19:25">
      <c r="S5767" s="7"/>
      <c r="T5767" s="7"/>
      <c r="U5767" s="7"/>
      <c r="V5767" s="7"/>
      <c r="W5767" s="7"/>
      <c r="X5767" s="7"/>
      <c r="Y5767" s="9" t="s">
        <v>6272</v>
      </c>
    </row>
    <row r="5768" spans="19:25">
      <c r="S5768" s="7"/>
      <c r="T5768" s="7"/>
      <c r="U5768" s="7"/>
      <c r="V5768" s="7"/>
      <c r="W5768" s="7"/>
      <c r="X5768" s="7"/>
      <c r="Y5768" s="9" t="s">
        <v>6273</v>
      </c>
    </row>
    <row r="5769" spans="19:25">
      <c r="S5769" s="7"/>
      <c r="T5769" s="7"/>
      <c r="U5769" s="7"/>
      <c r="V5769" s="7"/>
      <c r="W5769" s="7"/>
      <c r="X5769" s="7"/>
      <c r="Y5769" s="9" t="s">
        <v>6274</v>
      </c>
    </row>
    <row r="5770" spans="19:25">
      <c r="S5770" s="7"/>
      <c r="T5770" s="7"/>
      <c r="U5770" s="7"/>
      <c r="V5770" s="7"/>
      <c r="W5770" s="7"/>
      <c r="X5770" s="7"/>
      <c r="Y5770" s="9" t="s">
        <v>6275</v>
      </c>
    </row>
    <row r="5771" spans="19:25">
      <c r="S5771" s="7"/>
      <c r="T5771" s="7"/>
      <c r="U5771" s="7"/>
      <c r="V5771" s="7"/>
      <c r="W5771" s="7"/>
      <c r="X5771" s="7"/>
      <c r="Y5771" s="9" t="s">
        <v>6276</v>
      </c>
    </row>
    <row r="5772" spans="19:25">
      <c r="S5772" s="7"/>
      <c r="T5772" s="7"/>
      <c r="U5772" s="7"/>
      <c r="V5772" s="7"/>
      <c r="W5772" s="7"/>
      <c r="X5772" s="7"/>
      <c r="Y5772" s="9" t="s">
        <v>6277</v>
      </c>
    </row>
    <row r="5773" spans="19:25">
      <c r="S5773" s="7"/>
      <c r="T5773" s="7"/>
      <c r="U5773" s="7"/>
      <c r="V5773" s="7"/>
      <c r="W5773" s="7"/>
      <c r="X5773" s="7"/>
      <c r="Y5773" s="9" t="s">
        <v>6278</v>
      </c>
    </row>
    <row r="5774" spans="19:25">
      <c r="S5774" s="7"/>
      <c r="T5774" s="7"/>
      <c r="U5774" s="7"/>
      <c r="V5774" s="7"/>
      <c r="W5774" s="7"/>
      <c r="X5774" s="7"/>
      <c r="Y5774" s="9" t="s">
        <v>6279</v>
      </c>
    </row>
    <row r="5775" spans="19:25">
      <c r="S5775" s="7"/>
      <c r="T5775" s="7"/>
      <c r="U5775" s="7"/>
      <c r="V5775" s="7"/>
      <c r="W5775" s="7"/>
      <c r="X5775" s="7"/>
      <c r="Y5775" s="9" t="s">
        <v>6280</v>
      </c>
    </row>
    <row r="5776" spans="19:25">
      <c r="S5776" s="7"/>
      <c r="T5776" s="7"/>
      <c r="U5776" s="7"/>
      <c r="V5776" s="7"/>
      <c r="W5776" s="7"/>
      <c r="X5776" s="7"/>
      <c r="Y5776" s="9" t="s">
        <v>6281</v>
      </c>
    </row>
    <row r="5777" spans="19:25">
      <c r="S5777" s="7"/>
      <c r="T5777" s="7"/>
      <c r="U5777" s="7"/>
      <c r="V5777" s="7"/>
      <c r="W5777" s="7"/>
      <c r="X5777" s="7"/>
      <c r="Y5777" s="9" t="s">
        <v>6282</v>
      </c>
    </row>
    <row r="5778" spans="19:25">
      <c r="S5778" s="7"/>
      <c r="T5778" s="7"/>
      <c r="U5778" s="7"/>
      <c r="V5778" s="7"/>
      <c r="W5778" s="7"/>
      <c r="X5778" s="7"/>
      <c r="Y5778" s="9" t="s">
        <v>6283</v>
      </c>
    </row>
    <row r="5779" spans="19:25">
      <c r="S5779" s="7"/>
      <c r="T5779" s="7"/>
      <c r="U5779" s="7"/>
      <c r="V5779" s="7"/>
      <c r="W5779" s="7"/>
      <c r="X5779" s="7"/>
      <c r="Y5779" s="9" t="s">
        <v>6284</v>
      </c>
    </row>
    <row r="5780" spans="19:25">
      <c r="S5780" s="7"/>
      <c r="T5780" s="7"/>
      <c r="U5780" s="7"/>
      <c r="V5780" s="7"/>
      <c r="W5780" s="7"/>
      <c r="X5780" s="7"/>
      <c r="Y5780" s="9" t="s">
        <v>6285</v>
      </c>
    </row>
    <row r="5781" spans="19:25">
      <c r="S5781" s="7"/>
      <c r="T5781" s="7"/>
      <c r="U5781" s="7"/>
      <c r="V5781" s="7"/>
      <c r="W5781" s="7"/>
      <c r="X5781" s="7"/>
      <c r="Y5781" s="9" t="s">
        <v>6286</v>
      </c>
    </row>
    <row r="5782" spans="19:25">
      <c r="S5782" s="7"/>
      <c r="T5782" s="7"/>
      <c r="U5782" s="7"/>
      <c r="V5782" s="7"/>
      <c r="W5782" s="7"/>
      <c r="X5782" s="7"/>
      <c r="Y5782" s="9" t="s">
        <v>6287</v>
      </c>
    </row>
    <row r="5783" spans="19:25">
      <c r="S5783" s="7"/>
      <c r="T5783" s="7"/>
      <c r="U5783" s="7"/>
      <c r="V5783" s="7"/>
      <c r="W5783" s="7"/>
      <c r="X5783" s="7"/>
      <c r="Y5783" s="9" t="s">
        <v>6288</v>
      </c>
    </row>
    <row r="5784" spans="19:25">
      <c r="S5784" s="7"/>
      <c r="T5784" s="7"/>
      <c r="U5784" s="7"/>
      <c r="V5784" s="7"/>
      <c r="W5784" s="7"/>
      <c r="X5784" s="7"/>
      <c r="Y5784" s="9" t="s">
        <v>6289</v>
      </c>
    </row>
    <row r="5785" spans="19:25">
      <c r="S5785" s="7"/>
      <c r="T5785" s="7"/>
      <c r="U5785" s="7"/>
      <c r="V5785" s="7"/>
      <c r="W5785" s="7"/>
      <c r="X5785" s="7"/>
      <c r="Y5785" s="9" t="s">
        <v>6290</v>
      </c>
    </row>
    <row r="5786" spans="19:25">
      <c r="S5786" s="7"/>
      <c r="T5786" s="7"/>
      <c r="U5786" s="7"/>
      <c r="V5786" s="7"/>
      <c r="W5786" s="7"/>
      <c r="X5786" s="7"/>
      <c r="Y5786" s="9" t="s">
        <v>6291</v>
      </c>
    </row>
    <row r="5787" spans="19:25">
      <c r="S5787" s="7"/>
      <c r="T5787" s="7"/>
      <c r="U5787" s="7"/>
      <c r="V5787" s="7"/>
      <c r="W5787" s="7"/>
      <c r="X5787" s="7"/>
      <c r="Y5787" s="9" t="s">
        <v>6292</v>
      </c>
    </row>
    <row r="5788" spans="19:25">
      <c r="S5788" s="7"/>
      <c r="T5788" s="7"/>
      <c r="U5788" s="7"/>
      <c r="V5788" s="7"/>
      <c r="W5788" s="7"/>
      <c r="X5788" s="7"/>
      <c r="Y5788" s="9" t="s">
        <v>6293</v>
      </c>
    </row>
    <row r="5789" spans="19:25">
      <c r="S5789" s="7"/>
      <c r="T5789" s="7"/>
      <c r="U5789" s="7"/>
      <c r="V5789" s="7"/>
      <c r="W5789" s="7"/>
      <c r="X5789" s="7"/>
      <c r="Y5789" s="9" t="s">
        <v>6294</v>
      </c>
    </row>
    <row r="5790" spans="19:25">
      <c r="S5790" s="7"/>
      <c r="T5790" s="7"/>
      <c r="U5790" s="7"/>
      <c r="V5790" s="7"/>
      <c r="W5790" s="7"/>
      <c r="X5790" s="7"/>
      <c r="Y5790" s="9" t="s">
        <v>6295</v>
      </c>
    </row>
    <row r="5791" spans="19:25">
      <c r="S5791" s="7"/>
      <c r="T5791" s="7"/>
      <c r="U5791" s="7"/>
      <c r="V5791" s="7"/>
      <c r="W5791" s="7"/>
      <c r="X5791" s="7"/>
      <c r="Y5791" s="9" t="s">
        <v>6296</v>
      </c>
    </row>
    <row r="5792" spans="19:25">
      <c r="S5792" s="7"/>
      <c r="T5792" s="7"/>
      <c r="U5792" s="7"/>
      <c r="V5792" s="7"/>
      <c r="W5792" s="7"/>
      <c r="X5792" s="7"/>
      <c r="Y5792" s="9" t="s">
        <v>6297</v>
      </c>
    </row>
    <row r="5793" spans="19:25">
      <c r="S5793" s="7"/>
      <c r="T5793" s="7"/>
      <c r="U5793" s="7"/>
      <c r="V5793" s="7"/>
      <c r="W5793" s="7"/>
      <c r="X5793" s="7"/>
      <c r="Y5793" s="9" t="s">
        <v>6298</v>
      </c>
    </row>
    <row r="5794" spans="19:25">
      <c r="S5794" s="7"/>
      <c r="T5794" s="7"/>
      <c r="U5794" s="7"/>
      <c r="V5794" s="7"/>
      <c r="W5794" s="7"/>
      <c r="X5794" s="7"/>
      <c r="Y5794" s="9" t="s">
        <v>6299</v>
      </c>
    </row>
    <row r="5795" spans="19:25">
      <c r="S5795" s="7"/>
      <c r="T5795" s="7"/>
      <c r="U5795" s="7"/>
      <c r="V5795" s="7"/>
      <c r="W5795" s="7"/>
      <c r="X5795" s="7"/>
      <c r="Y5795" s="9" t="s">
        <v>6300</v>
      </c>
    </row>
    <row r="5796" spans="19:25">
      <c r="S5796" s="7"/>
      <c r="T5796" s="7"/>
      <c r="U5796" s="7"/>
      <c r="V5796" s="7"/>
      <c r="W5796" s="7"/>
      <c r="X5796" s="7"/>
      <c r="Y5796" s="9" t="s">
        <v>6301</v>
      </c>
    </row>
    <row r="5797" spans="19:25">
      <c r="S5797" s="7"/>
      <c r="T5797" s="7"/>
      <c r="U5797" s="7"/>
      <c r="V5797" s="7"/>
      <c r="W5797" s="7"/>
      <c r="X5797" s="7"/>
      <c r="Y5797" s="9" t="s">
        <v>6302</v>
      </c>
    </row>
    <row r="5798" spans="19:25">
      <c r="S5798" s="7"/>
      <c r="T5798" s="7"/>
      <c r="U5798" s="7"/>
      <c r="V5798" s="7"/>
      <c r="W5798" s="7"/>
      <c r="X5798" s="7"/>
      <c r="Y5798" s="9" t="s">
        <v>6303</v>
      </c>
    </row>
    <row r="5799" spans="19:25">
      <c r="S5799" s="7"/>
      <c r="T5799" s="7"/>
      <c r="U5799" s="7"/>
      <c r="V5799" s="7"/>
      <c r="W5799" s="7"/>
      <c r="X5799" s="7"/>
      <c r="Y5799" s="9" t="s">
        <v>6304</v>
      </c>
    </row>
    <row r="5800" spans="19:25">
      <c r="S5800" s="7"/>
      <c r="T5800" s="7"/>
      <c r="U5800" s="7"/>
      <c r="V5800" s="7"/>
      <c r="W5800" s="7"/>
      <c r="X5800" s="7"/>
      <c r="Y5800" s="9" t="s">
        <v>6305</v>
      </c>
    </row>
    <row r="5801" spans="19:25">
      <c r="S5801" s="7"/>
      <c r="T5801" s="7"/>
      <c r="U5801" s="7"/>
      <c r="V5801" s="7"/>
      <c r="W5801" s="7"/>
      <c r="X5801" s="7"/>
      <c r="Y5801" s="9" t="s">
        <v>6306</v>
      </c>
    </row>
    <row r="5802" spans="19:25">
      <c r="S5802" s="7"/>
      <c r="T5802" s="7"/>
      <c r="U5802" s="7"/>
      <c r="V5802" s="7"/>
      <c r="W5802" s="7"/>
      <c r="X5802" s="7"/>
      <c r="Y5802" s="9" t="s">
        <v>6307</v>
      </c>
    </row>
    <row r="5803" spans="19:25">
      <c r="S5803" s="7"/>
      <c r="T5803" s="7"/>
      <c r="U5803" s="7"/>
      <c r="V5803" s="7"/>
      <c r="W5803" s="7"/>
      <c r="X5803" s="7"/>
      <c r="Y5803" s="9" t="s">
        <v>6308</v>
      </c>
    </row>
    <row r="5804" spans="19:25">
      <c r="S5804" s="7"/>
      <c r="T5804" s="7"/>
      <c r="U5804" s="7"/>
      <c r="V5804" s="7"/>
      <c r="W5804" s="7"/>
      <c r="X5804" s="7"/>
      <c r="Y5804" s="9" t="s">
        <v>6309</v>
      </c>
    </row>
    <row r="5805" spans="19:25">
      <c r="S5805" s="7"/>
      <c r="T5805" s="7"/>
      <c r="U5805" s="7"/>
      <c r="V5805" s="7"/>
      <c r="W5805" s="7"/>
      <c r="X5805" s="7"/>
      <c r="Y5805" s="9" t="s">
        <v>6310</v>
      </c>
    </row>
    <row r="5806" spans="19:25">
      <c r="S5806" s="7"/>
      <c r="T5806" s="7"/>
      <c r="U5806" s="7"/>
      <c r="V5806" s="7"/>
      <c r="W5806" s="7"/>
      <c r="X5806" s="7"/>
      <c r="Y5806" s="9" t="s">
        <v>6311</v>
      </c>
    </row>
    <row r="5807" spans="19:25">
      <c r="S5807" s="7"/>
      <c r="T5807" s="7"/>
      <c r="U5807" s="7"/>
      <c r="V5807" s="7"/>
      <c r="W5807" s="7"/>
      <c r="X5807" s="7"/>
      <c r="Y5807" s="9" t="s">
        <v>6312</v>
      </c>
    </row>
    <row r="5808" spans="19:25">
      <c r="S5808" s="7"/>
      <c r="T5808" s="7"/>
      <c r="U5808" s="7"/>
      <c r="V5808" s="7"/>
      <c r="W5808" s="7"/>
      <c r="X5808" s="7"/>
      <c r="Y5808" s="9" t="s">
        <v>6313</v>
      </c>
    </row>
    <row r="5809" spans="19:25">
      <c r="S5809" s="7"/>
      <c r="T5809" s="7"/>
      <c r="U5809" s="7"/>
      <c r="V5809" s="7"/>
      <c r="W5809" s="7"/>
      <c r="X5809" s="7"/>
      <c r="Y5809" s="9" t="s">
        <v>6314</v>
      </c>
    </row>
    <row r="5810" spans="19:25">
      <c r="S5810" s="7"/>
      <c r="T5810" s="7"/>
      <c r="U5810" s="7"/>
      <c r="V5810" s="7"/>
      <c r="W5810" s="7"/>
      <c r="X5810" s="7"/>
      <c r="Y5810" s="9" t="s">
        <v>6315</v>
      </c>
    </row>
    <row r="5811" spans="19:25">
      <c r="S5811" s="7"/>
      <c r="T5811" s="7"/>
      <c r="U5811" s="7"/>
      <c r="V5811" s="7"/>
      <c r="W5811" s="7"/>
      <c r="X5811" s="7"/>
      <c r="Y5811" s="9" t="s">
        <v>6316</v>
      </c>
    </row>
    <row r="5812" spans="19:25">
      <c r="S5812" s="7"/>
      <c r="T5812" s="7"/>
      <c r="U5812" s="7"/>
      <c r="V5812" s="7"/>
      <c r="W5812" s="7"/>
      <c r="X5812" s="7"/>
      <c r="Y5812" s="9" t="s">
        <v>6317</v>
      </c>
    </row>
    <row r="5813" spans="19:25">
      <c r="S5813" s="7"/>
      <c r="T5813" s="7"/>
      <c r="U5813" s="7"/>
      <c r="V5813" s="7"/>
      <c r="W5813" s="7"/>
      <c r="X5813" s="7"/>
      <c r="Y5813" s="9" t="s">
        <v>6318</v>
      </c>
    </row>
    <row r="5814" spans="19:25">
      <c r="S5814" s="7"/>
      <c r="T5814" s="7"/>
      <c r="U5814" s="7"/>
      <c r="V5814" s="7"/>
      <c r="W5814" s="7"/>
      <c r="X5814" s="7"/>
      <c r="Y5814" s="9" t="s">
        <v>6319</v>
      </c>
    </row>
    <row r="5815" spans="19:25">
      <c r="S5815" s="7"/>
      <c r="T5815" s="7"/>
      <c r="U5815" s="7"/>
      <c r="V5815" s="7"/>
      <c r="W5815" s="7"/>
      <c r="X5815" s="7"/>
      <c r="Y5815" s="9" t="s">
        <v>6320</v>
      </c>
    </row>
    <row r="5816" spans="19:25">
      <c r="S5816" s="7"/>
      <c r="T5816" s="7"/>
      <c r="U5816" s="7"/>
      <c r="V5816" s="7"/>
      <c r="W5816" s="7"/>
      <c r="X5816" s="7"/>
      <c r="Y5816" s="9" t="s">
        <v>6321</v>
      </c>
    </row>
    <row r="5817" spans="19:25">
      <c r="S5817" s="7"/>
      <c r="T5817" s="7"/>
      <c r="U5817" s="7"/>
      <c r="V5817" s="7"/>
      <c r="W5817" s="7"/>
      <c r="X5817" s="7"/>
      <c r="Y5817" s="9" t="s">
        <v>6322</v>
      </c>
    </row>
    <row r="5818" spans="19:25">
      <c r="S5818" s="7"/>
      <c r="T5818" s="7"/>
      <c r="U5818" s="7"/>
      <c r="V5818" s="7"/>
      <c r="W5818" s="7"/>
      <c r="X5818" s="7"/>
      <c r="Y5818" s="9" t="s">
        <v>6323</v>
      </c>
    </row>
    <row r="5819" spans="19:25">
      <c r="S5819" s="7"/>
      <c r="T5819" s="7"/>
      <c r="U5819" s="7"/>
      <c r="V5819" s="7"/>
      <c r="W5819" s="7"/>
      <c r="X5819" s="7"/>
      <c r="Y5819" s="9" t="s">
        <v>6324</v>
      </c>
    </row>
    <row r="5820" spans="19:25">
      <c r="S5820" s="7"/>
      <c r="T5820" s="7"/>
      <c r="U5820" s="7"/>
      <c r="V5820" s="7"/>
      <c r="W5820" s="7"/>
      <c r="X5820" s="7"/>
      <c r="Y5820" s="9" t="s">
        <v>6325</v>
      </c>
    </row>
    <row r="5821" spans="19:25">
      <c r="S5821" s="7"/>
      <c r="T5821" s="7"/>
      <c r="U5821" s="7"/>
      <c r="V5821" s="7"/>
      <c r="W5821" s="7"/>
      <c r="X5821" s="7"/>
      <c r="Y5821" s="9" t="s">
        <v>6326</v>
      </c>
    </row>
    <row r="5822" spans="19:25">
      <c r="S5822" s="7"/>
      <c r="T5822" s="7"/>
      <c r="U5822" s="7"/>
      <c r="V5822" s="7"/>
      <c r="W5822" s="7"/>
      <c r="X5822" s="7"/>
      <c r="Y5822" s="9" t="s">
        <v>6327</v>
      </c>
    </row>
    <row r="5823" spans="19:25">
      <c r="S5823" s="7"/>
      <c r="T5823" s="7"/>
      <c r="U5823" s="7"/>
      <c r="V5823" s="7"/>
      <c r="W5823" s="7"/>
      <c r="X5823" s="7"/>
      <c r="Y5823" s="9" t="s">
        <v>6328</v>
      </c>
    </row>
    <row r="5824" spans="19:25">
      <c r="S5824" s="7"/>
      <c r="T5824" s="7"/>
      <c r="U5824" s="7"/>
      <c r="V5824" s="7"/>
      <c r="W5824" s="7"/>
      <c r="X5824" s="7"/>
      <c r="Y5824" s="9" t="s">
        <v>6329</v>
      </c>
    </row>
    <row r="5825" spans="19:25">
      <c r="S5825" s="7"/>
      <c r="T5825" s="7"/>
      <c r="U5825" s="7"/>
      <c r="V5825" s="7"/>
      <c r="W5825" s="7"/>
      <c r="X5825" s="7"/>
      <c r="Y5825" s="9" t="s">
        <v>6330</v>
      </c>
    </row>
    <row r="5826" spans="19:25">
      <c r="S5826" s="7"/>
      <c r="T5826" s="7"/>
      <c r="U5826" s="7"/>
      <c r="V5826" s="7"/>
      <c r="W5826" s="7"/>
      <c r="X5826" s="7"/>
      <c r="Y5826" s="9" t="s">
        <v>6331</v>
      </c>
    </row>
    <row r="5827" spans="19:25">
      <c r="S5827" s="7"/>
      <c r="T5827" s="7"/>
      <c r="U5827" s="7"/>
      <c r="V5827" s="7"/>
      <c r="W5827" s="7"/>
      <c r="X5827" s="7"/>
      <c r="Y5827" s="9" t="s">
        <v>6332</v>
      </c>
    </row>
    <row r="5828" spans="19:25">
      <c r="S5828" s="7"/>
      <c r="T5828" s="7"/>
      <c r="U5828" s="7"/>
      <c r="V5828" s="7"/>
      <c r="W5828" s="7"/>
      <c r="X5828" s="7"/>
      <c r="Y5828" s="9" t="s">
        <v>6333</v>
      </c>
    </row>
    <row r="5829" spans="19:25">
      <c r="S5829" s="7"/>
      <c r="T5829" s="7"/>
      <c r="U5829" s="7"/>
      <c r="V5829" s="7"/>
      <c r="W5829" s="7"/>
      <c r="X5829" s="7"/>
      <c r="Y5829" s="9" t="s">
        <v>6334</v>
      </c>
    </row>
    <row r="5830" spans="19:25">
      <c r="S5830" s="7"/>
      <c r="T5830" s="7"/>
      <c r="U5830" s="7"/>
      <c r="V5830" s="7"/>
      <c r="W5830" s="7"/>
      <c r="X5830" s="7"/>
      <c r="Y5830" s="9" t="s">
        <v>6335</v>
      </c>
    </row>
    <row r="5831" spans="19:25">
      <c r="S5831" s="7"/>
      <c r="T5831" s="7"/>
      <c r="U5831" s="7"/>
      <c r="V5831" s="7"/>
      <c r="W5831" s="7"/>
      <c r="X5831" s="7"/>
      <c r="Y5831" s="9" t="s">
        <v>6336</v>
      </c>
    </row>
    <row r="5832" spans="19:25">
      <c r="S5832" s="7"/>
      <c r="T5832" s="7"/>
      <c r="U5832" s="7"/>
      <c r="V5832" s="7"/>
      <c r="W5832" s="7"/>
      <c r="X5832" s="7"/>
      <c r="Y5832" s="9" t="s">
        <v>6337</v>
      </c>
    </row>
    <row r="5833" spans="19:25">
      <c r="S5833" s="7"/>
      <c r="T5833" s="7"/>
      <c r="U5833" s="7"/>
      <c r="V5833" s="7"/>
      <c r="W5833" s="7"/>
      <c r="X5833" s="7"/>
      <c r="Y5833" s="9" t="s">
        <v>6338</v>
      </c>
    </row>
    <row r="5834" spans="19:25">
      <c r="S5834" s="7"/>
      <c r="T5834" s="7"/>
      <c r="U5834" s="7"/>
      <c r="V5834" s="7"/>
      <c r="W5834" s="7"/>
      <c r="X5834" s="7"/>
      <c r="Y5834" s="9" t="s">
        <v>6339</v>
      </c>
    </row>
    <row r="5835" spans="19:25">
      <c r="S5835" s="7"/>
      <c r="T5835" s="7"/>
      <c r="U5835" s="7"/>
      <c r="V5835" s="7"/>
      <c r="W5835" s="7"/>
      <c r="X5835" s="7"/>
      <c r="Y5835" s="9" t="s">
        <v>6340</v>
      </c>
    </row>
    <row r="5836" spans="19:25">
      <c r="S5836" s="7"/>
      <c r="T5836" s="7"/>
      <c r="U5836" s="7"/>
      <c r="V5836" s="7"/>
      <c r="W5836" s="7"/>
      <c r="X5836" s="7"/>
      <c r="Y5836" s="9" t="s">
        <v>6341</v>
      </c>
    </row>
    <row r="5837" spans="19:25">
      <c r="S5837" s="7"/>
      <c r="T5837" s="7"/>
      <c r="U5837" s="7"/>
      <c r="V5837" s="7"/>
      <c r="W5837" s="7"/>
      <c r="X5837" s="7"/>
      <c r="Y5837" s="9" t="s">
        <v>6342</v>
      </c>
    </row>
    <row r="5838" spans="19:25">
      <c r="S5838" s="7"/>
      <c r="T5838" s="7"/>
      <c r="U5838" s="7"/>
      <c r="V5838" s="7"/>
      <c r="W5838" s="7"/>
      <c r="X5838" s="7"/>
      <c r="Y5838" s="9" t="s">
        <v>6343</v>
      </c>
    </row>
    <row r="5839" spans="19:25">
      <c r="S5839" s="7"/>
      <c r="T5839" s="7"/>
      <c r="U5839" s="7"/>
      <c r="V5839" s="7"/>
      <c r="W5839" s="7"/>
      <c r="X5839" s="7"/>
      <c r="Y5839" s="9" t="s">
        <v>6344</v>
      </c>
    </row>
    <row r="5840" spans="19:25">
      <c r="S5840" s="7"/>
      <c r="T5840" s="7"/>
      <c r="U5840" s="7"/>
      <c r="V5840" s="7"/>
      <c r="W5840" s="7"/>
      <c r="X5840" s="7"/>
      <c r="Y5840" s="9" t="s">
        <v>6345</v>
      </c>
    </row>
    <row r="5841" spans="19:25">
      <c r="S5841" s="7"/>
      <c r="T5841" s="7"/>
      <c r="U5841" s="7"/>
      <c r="V5841" s="7"/>
      <c r="W5841" s="7"/>
      <c r="X5841" s="7"/>
      <c r="Y5841" s="9" t="s">
        <v>6346</v>
      </c>
    </row>
    <row r="5842" spans="19:25">
      <c r="S5842" s="7"/>
      <c r="T5842" s="7"/>
      <c r="U5842" s="7"/>
      <c r="V5842" s="7"/>
      <c r="W5842" s="7"/>
      <c r="X5842" s="7"/>
      <c r="Y5842" s="9" t="s">
        <v>6347</v>
      </c>
    </row>
    <row r="5843" spans="19:25">
      <c r="S5843" s="7"/>
      <c r="T5843" s="7"/>
      <c r="U5843" s="7"/>
      <c r="V5843" s="7"/>
      <c r="W5843" s="7"/>
      <c r="X5843" s="7"/>
      <c r="Y5843" s="9" t="s">
        <v>6348</v>
      </c>
    </row>
    <row r="5844" spans="19:25">
      <c r="S5844" s="7"/>
      <c r="T5844" s="7"/>
      <c r="U5844" s="7"/>
      <c r="V5844" s="7"/>
      <c r="W5844" s="7"/>
      <c r="X5844" s="7"/>
      <c r="Y5844" s="9" t="s">
        <v>6349</v>
      </c>
    </row>
    <row r="5845" spans="19:25">
      <c r="S5845" s="7"/>
      <c r="T5845" s="7"/>
      <c r="U5845" s="7"/>
      <c r="V5845" s="7"/>
      <c r="W5845" s="7"/>
      <c r="X5845" s="7"/>
      <c r="Y5845" s="9" t="s">
        <v>6350</v>
      </c>
    </row>
    <row r="5846" spans="19:25">
      <c r="S5846" s="7"/>
      <c r="T5846" s="7"/>
      <c r="U5846" s="7"/>
      <c r="V5846" s="7"/>
      <c r="W5846" s="7"/>
      <c r="X5846" s="7"/>
      <c r="Y5846" s="9" t="s">
        <v>6351</v>
      </c>
    </row>
    <row r="5847" spans="19:25">
      <c r="S5847" s="7"/>
      <c r="T5847" s="7"/>
      <c r="U5847" s="7"/>
      <c r="V5847" s="7"/>
      <c r="W5847" s="7"/>
      <c r="X5847" s="7"/>
      <c r="Y5847" s="9" t="s">
        <v>6352</v>
      </c>
    </row>
    <row r="5848" spans="19:25">
      <c r="S5848" s="7"/>
      <c r="T5848" s="7"/>
      <c r="U5848" s="7"/>
      <c r="V5848" s="7"/>
      <c r="W5848" s="7"/>
      <c r="X5848" s="7"/>
      <c r="Y5848" s="9" t="s">
        <v>6353</v>
      </c>
    </row>
    <row r="5849" spans="19:25">
      <c r="S5849" s="7"/>
      <c r="T5849" s="7"/>
      <c r="U5849" s="7"/>
      <c r="V5849" s="7"/>
      <c r="W5849" s="7"/>
      <c r="X5849" s="7"/>
      <c r="Y5849" s="9" t="s">
        <v>6354</v>
      </c>
    </row>
    <row r="5850" spans="19:25">
      <c r="S5850" s="7"/>
      <c r="T5850" s="7"/>
      <c r="U5850" s="7"/>
      <c r="V5850" s="7"/>
      <c r="W5850" s="7"/>
      <c r="X5850" s="7"/>
      <c r="Y5850" s="9" t="s">
        <v>6355</v>
      </c>
    </row>
    <row r="5851" spans="19:25">
      <c r="S5851" s="7"/>
      <c r="T5851" s="7"/>
      <c r="U5851" s="7"/>
      <c r="V5851" s="7"/>
      <c r="W5851" s="7"/>
      <c r="X5851" s="7"/>
      <c r="Y5851" s="9" t="s">
        <v>6356</v>
      </c>
    </row>
    <row r="5852" spans="19:25">
      <c r="S5852" s="7"/>
      <c r="T5852" s="7"/>
      <c r="U5852" s="7"/>
      <c r="V5852" s="7"/>
      <c r="W5852" s="7"/>
      <c r="X5852" s="7"/>
      <c r="Y5852" s="9" t="s">
        <v>6357</v>
      </c>
    </row>
    <row r="5853" spans="19:25">
      <c r="S5853" s="7"/>
      <c r="T5853" s="7"/>
      <c r="U5853" s="7"/>
      <c r="V5853" s="7"/>
      <c r="W5853" s="7"/>
      <c r="X5853" s="7"/>
      <c r="Y5853" s="9" t="s">
        <v>6358</v>
      </c>
    </row>
    <row r="5854" spans="19:25">
      <c r="S5854" s="7"/>
      <c r="T5854" s="7"/>
      <c r="U5854" s="7"/>
      <c r="V5854" s="7"/>
      <c r="W5854" s="7"/>
      <c r="X5854" s="7"/>
      <c r="Y5854" s="9" t="s">
        <v>6359</v>
      </c>
    </row>
    <row r="5855" spans="19:25">
      <c r="S5855" s="7"/>
      <c r="T5855" s="7"/>
      <c r="U5855" s="7"/>
      <c r="V5855" s="7"/>
      <c r="W5855" s="7"/>
      <c r="X5855" s="7"/>
      <c r="Y5855" s="9" t="s">
        <v>6360</v>
      </c>
    </row>
    <row r="5856" spans="19:25">
      <c r="S5856" s="7"/>
      <c r="T5856" s="7"/>
      <c r="U5856" s="7"/>
      <c r="V5856" s="7"/>
      <c r="W5856" s="7"/>
      <c r="X5856" s="7"/>
      <c r="Y5856" s="9" t="s">
        <v>6361</v>
      </c>
    </row>
    <row r="5857" spans="19:25">
      <c r="S5857" s="7"/>
      <c r="T5857" s="7"/>
      <c r="U5857" s="7"/>
      <c r="V5857" s="7"/>
      <c r="W5857" s="7"/>
      <c r="X5857" s="7"/>
      <c r="Y5857" s="9" t="s">
        <v>6362</v>
      </c>
    </row>
    <row r="5858" spans="19:25">
      <c r="S5858" s="7"/>
      <c r="T5858" s="7"/>
      <c r="U5858" s="7"/>
      <c r="V5858" s="7"/>
      <c r="W5858" s="7"/>
      <c r="X5858" s="7"/>
      <c r="Y5858" s="9" t="s">
        <v>6363</v>
      </c>
    </row>
    <row r="5859" spans="19:25">
      <c r="S5859" s="7"/>
      <c r="T5859" s="7"/>
      <c r="U5859" s="7"/>
      <c r="V5859" s="7"/>
      <c r="W5859" s="7"/>
      <c r="X5859" s="7"/>
      <c r="Y5859" s="9" t="s">
        <v>6364</v>
      </c>
    </row>
    <row r="5860" spans="19:25">
      <c r="S5860" s="7"/>
      <c r="T5860" s="7"/>
      <c r="U5860" s="7"/>
      <c r="V5860" s="7"/>
      <c r="W5860" s="7"/>
      <c r="X5860" s="7"/>
      <c r="Y5860" s="9" t="s">
        <v>6365</v>
      </c>
    </row>
    <row r="5861" spans="19:25">
      <c r="S5861" s="7"/>
      <c r="T5861" s="7"/>
      <c r="U5861" s="7"/>
      <c r="V5861" s="7"/>
      <c r="W5861" s="7"/>
      <c r="X5861" s="7"/>
      <c r="Y5861" s="9" t="s">
        <v>6366</v>
      </c>
    </row>
    <row r="5862" spans="19:25">
      <c r="S5862" s="7"/>
      <c r="T5862" s="7"/>
      <c r="U5862" s="7"/>
      <c r="V5862" s="7"/>
      <c r="W5862" s="7"/>
      <c r="X5862" s="7"/>
      <c r="Y5862" s="9" t="s">
        <v>6367</v>
      </c>
    </row>
    <row r="5863" spans="19:25">
      <c r="S5863" s="7"/>
      <c r="T5863" s="7"/>
      <c r="U5863" s="7"/>
      <c r="V5863" s="7"/>
      <c r="W5863" s="7"/>
      <c r="X5863" s="7"/>
      <c r="Y5863" s="9" t="s">
        <v>6368</v>
      </c>
    </row>
    <row r="5864" spans="19:25">
      <c r="S5864" s="7"/>
      <c r="T5864" s="7"/>
      <c r="U5864" s="7"/>
      <c r="V5864" s="7"/>
      <c r="W5864" s="7"/>
      <c r="X5864" s="7"/>
      <c r="Y5864" s="9" t="s">
        <v>6369</v>
      </c>
    </row>
    <row r="5865" spans="19:25">
      <c r="S5865" s="7"/>
      <c r="T5865" s="7"/>
      <c r="U5865" s="7"/>
      <c r="V5865" s="7"/>
      <c r="W5865" s="7"/>
      <c r="X5865" s="7"/>
      <c r="Y5865" s="9" t="s">
        <v>6370</v>
      </c>
    </row>
    <row r="5866" spans="19:25">
      <c r="S5866" s="7"/>
      <c r="T5866" s="7"/>
      <c r="U5866" s="7"/>
      <c r="V5866" s="7"/>
      <c r="W5866" s="7"/>
      <c r="X5866" s="7"/>
      <c r="Y5866" s="9" t="s">
        <v>6371</v>
      </c>
    </row>
    <row r="5867" spans="19:25">
      <c r="S5867" s="7"/>
      <c r="T5867" s="7"/>
      <c r="U5867" s="7"/>
      <c r="V5867" s="7"/>
      <c r="W5867" s="7"/>
      <c r="X5867" s="7"/>
      <c r="Y5867" s="9" t="s">
        <v>6372</v>
      </c>
    </row>
    <row r="5868" spans="19:25">
      <c r="S5868" s="7"/>
      <c r="T5868" s="7"/>
      <c r="U5868" s="7"/>
      <c r="V5868" s="7"/>
      <c r="W5868" s="7"/>
      <c r="X5868" s="7"/>
      <c r="Y5868" s="9" t="s">
        <v>6373</v>
      </c>
    </row>
    <row r="5869" spans="19:25">
      <c r="S5869" s="7"/>
      <c r="T5869" s="7"/>
      <c r="U5869" s="7"/>
      <c r="V5869" s="7"/>
      <c r="W5869" s="7"/>
      <c r="X5869" s="7"/>
      <c r="Y5869" s="9" t="s">
        <v>6374</v>
      </c>
    </row>
    <row r="5870" spans="19:25">
      <c r="S5870" s="7"/>
      <c r="T5870" s="7"/>
      <c r="U5870" s="7"/>
      <c r="V5870" s="7"/>
      <c r="W5870" s="7"/>
      <c r="X5870" s="7"/>
      <c r="Y5870" s="9" t="s">
        <v>6375</v>
      </c>
    </row>
    <row r="5871" spans="19:25">
      <c r="S5871" s="7"/>
      <c r="T5871" s="7"/>
      <c r="U5871" s="7"/>
      <c r="V5871" s="7"/>
      <c r="W5871" s="7"/>
      <c r="X5871" s="7"/>
      <c r="Y5871" s="9" t="s">
        <v>6376</v>
      </c>
    </row>
    <row r="5872" spans="19:25">
      <c r="S5872" s="7"/>
      <c r="T5872" s="7"/>
      <c r="U5872" s="7"/>
      <c r="V5872" s="7"/>
      <c r="W5872" s="7"/>
      <c r="X5872" s="7"/>
      <c r="Y5872" s="9" t="s">
        <v>6377</v>
      </c>
    </row>
    <row r="5873" spans="19:25">
      <c r="S5873" s="7"/>
      <c r="T5873" s="7"/>
      <c r="U5873" s="7"/>
      <c r="V5873" s="7"/>
      <c r="W5873" s="7"/>
      <c r="X5873" s="7"/>
      <c r="Y5873" s="9" t="s">
        <v>6378</v>
      </c>
    </row>
    <row r="5874" spans="19:25">
      <c r="S5874" s="7"/>
      <c r="T5874" s="7"/>
      <c r="U5874" s="7"/>
      <c r="V5874" s="7"/>
      <c r="W5874" s="7"/>
      <c r="X5874" s="7"/>
      <c r="Y5874" s="9" t="s">
        <v>6379</v>
      </c>
    </row>
    <row r="5875" spans="19:25">
      <c r="S5875" s="7"/>
      <c r="T5875" s="7"/>
      <c r="U5875" s="7"/>
      <c r="V5875" s="7"/>
      <c r="W5875" s="7"/>
      <c r="X5875" s="7"/>
      <c r="Y5875" s="9" t="s">
        <v>6380</v>
      </c>
    </row>
    <row r="5876" spans="19:25">
      <c r="S5876" s="7"/>
      <c r="T5876" s="7"/>
      <c r="U5876" s="7"/>
      <c r="V5876" s="7"/>
      <c r="W5876" s="7"/>
      <c r="X5876" s="7"/>
      <c r="Y5876" s="9" t="s">
        <v>6381</v>
      </c>
    </row>
    <row r="5877" spans="19:25">
      <c r="S5877" s="7"/>
      <c r="T5877" s="7"/>
      <c r="U5877" s="7"/>
      <c r="V5877" s="7"/>
      <c r="W5877" s="7"/>
      <c r="X5877" s="7"/>
      <c r="Y5877" s="9" t="s">
        <v>6382</v>
      </c>
    </row>
    <row r="5878" spans="19:25">
      <c r="S5878" s="7"/>
      <c r="T5878" s="7"/>
      <c r="U5878" s="7"/>
      <c r="V5878" s="7"/>
      <c r="W5878" s="7"/>
      <c r="X5878" s="7"/>
      <c r="Y5878" s="9" t="s">
        <v>6383</v>
      </c>
    </row>
    <row r="5879" spans="19:25">
      <c r="S5879" s="7"/>
      <c r="T5879" s="7"/>
      <c r="U5879" s="7"/>
      <c r="V5879" s="7"/>
      <c r="W5879" s="7"/>
      <c r="X5879" s="7"/>
      <c r="Y5879" s="9" t="s">
        <v>6384</v>
      </c>
    </row>
    <row r="5880" spans="19:25">
      <c r="S5880" s="7"/>
      <c r="T5880" s="7"/>
      <c r="U5880" s="7"/>
      <c r="V5880" s="7"/>
      <c r="W5880" s="7"/>
      <c r="X5880" s="7"/>
      <c r="Y5880" s="9" t="s">
        <v>6385</v>
      </c>
    </row>
    <row r="5881" spans="19:25">
      <c r="S5881" s="7"/>
      <c r="T5881" s="7"/>
      <c r="U5881" s="7"/>
      <c r="V5881" s="7"/>
      <c r="W5881" s="7"/>
      <c r="X5881" s="7"/>
      <c r="Y5881" s="9" t="s">
        <v>6386</v>
      </c>
    </row>
    <row r="5882" spans="19:25">
      <c r="S5882" s="7"/>
      <c r="T5882" s="7"/>
      <c r="U5882" s="7"/>
      <c r="V5882" s="7"/>
      <c r="W5882" s="7"/>
      <c r="X5882" s="7"/>
      <c r="Y5882" s="9" t="s">
        <v>6387</v>
      </c>
    </row>
    <row r="5883" spans="19:25">
      <c r="S5883" s="7"/>
      <c r="T5883" s="7"/>
      <c r="U5883" s="7"/>
      <c r="V5883" s="7"/>
      <c r="W5883" s="7"/>
      <c r="X5883" s="7"/>
      <c r="Y5883" s="9" t="s">
        <v>6388</v>
      </c>
    </row>
    <row r="5884" spans="19:25">
      <c r="S5884" s="7"/>
      <c r="T5884" s="7"/>
      <c r="U5884" s="7"/>
      <c r="V5884" s="7"/>
      <c r="W5884" s="7"/>
      <c r="X5884" s="7"/>
      <c r="Y5884" s="9" t="s">
        <v>6389</v>
      </c>
    </row>
    <row r="5885" spans="19:25">
      <c r="S5885" s="7"/>
      <c r="T5885" s="7"/>
      <c r="U5885" s="7"/>
      <c r="V5885" s="7"/>
      <c r="W5885" s="7"/>
      <c r="X5885" s="7"/>
      <c r="Y5885" s="9" t="s">
        <v>6390</v>
      </c>
    </row>
    <row r="5886" spans="19:25">
      <c r="S5886" s="7"/>
      <c r="T5886" s="7"/>
      <c r="U5886" s="7"/>
      <c r="V5886" s="7"/>
      <c r="W5886" s="7"/>
      <c r="X5886" s="7"/>
      <c r="Y5886" s="9" t="s">
        <v>6391</v>
      </c>
    </row>
    <row r="5887" spans="19:25">
      <c r="S5887" s="7"/>
      <c r="T5887" s="7"/>
      <c r="U5887" s="7"/>
      <c r="V5887" s="7"/>
      <c r="W5887" s="7"/>
      <c r="X5887" s="7"/>
      <c r="Y5887" s="9" t="s">
        <v>6392</v>
      </c>
    </row>
    <row r="5888" spans="19:25">
      <c r="S5888" s="7"/>
      <c r="T5888" s="7"/>
      <c r="U5888" s="7"/>
      <c r="V5888" s="7"/>
      <c r="W5888" s="7"/>
      <c r="X5888" s="7"/>
      <c r="Y5888" s="9" t="s">
        <v>6393</v>
      </c>
    </row>
    <row r="5889" spans="19:25">
      <c r="S5889" s="7"/>
      <c r="T5889" s="7"/>
      <c r="U5889" s="7"/>
      <c r="V5889" s="7"/>
      <c r="W5889" s="7"/>
      <c r="X5889" s="7"/>
      <c r="Y5889" s="9" t="s">
        <v>6394</v>
      </c>
    </row>
    <row r="5890" spans="19:25">
      <c r="S5890" s="7"/>
      <c r="T5890" s="7"/>
      <c r="U5890" s="7"/>
      <c r="V5890" s="7"/>
      <c r="W5890" s="7"/>
      <c r="X5890" s="7"/>
      <c r="Y5890" s="9" t="s">
        <v>6395</v>
      </c>
    </row>
    <row r="5891" spans="19:25">
      <c r="S5891" s="7"/>
      <c r="T5891" s="7"/>
      <c r="U5891" s="7"/>
      <c r="V5891" s="7"/>
      <c r="W5891" s="7"/>
      <c r="X5891" s="7"/>
      <c r="Y5891" s="9" t="s">
        <v>6396</v>
      </c>
    </row>
    <row r="5892" spans="19:25">
      <c r="S5892" s="7"/>
      <c r="T5892" s="7"/>
      <c r="U5892" s="7"/>
      <c r="V5892" s="7"/>
      <c r="W5892" s="7"/>
      <c r="X5892" s="7"/>
      <c r="Y5892" s="9" t="s">
        <v>6397</v>
      </c>
    </row>
    <row r="5893" spans="19:25">
      <c r="S5893" s="7"/>
      <c r="T5893" s="7"/>
      <c r="U5893" s="7"/>
      <c r="V5893" s="7"/>
      <c r="W5893" s="7"/>
      <c r="X5893" s="7"/>
      <c r="Y5893" s="9" t="s">
        <v>6398</v>
      </c>
    </row>
    <row r="5894" spans="19:25">
      <c r="S5894" s="7"/>
      <c r="T5894" s="7"/>
      <c r="U5894" s="7"/>
      <c r="V5894" s="7"/>
      <c r="W5894" s="7"/>
      <c r="X5894" s="7"/>
      <c r="Y5894" s="9" t="s">
        <v>6399</v>
      </c>
    </row>
    <row r="5895" spans="19:25">
      <c r="S5895" s="7"/>
      <c r="T5895" s="7"/>
      <c r="U5895" s="7"/>
      <c r="V5895" s="7"/>
      <c r="W5895" s="7"/>
      <c r="X5895" s="7"/>
      <c r="Y5895" s="9" t="s">
        <v>6400</v>
      </c>
    </row>
    <row r="5896" spans="19:25">
      <c r="S5896" s="7"/>
      <c r="T5896" s="7"/>
      <c r="U5896" s="7"/>
      <c r="V5896" s="7"/>
      <c r="W5896" s="7"/>
      <c r="X5896" s="7"/>
      <c r="Y5896" s="9" t="s">
        <v>6401</v>
      </c>
    </row>
    <row r="5897" spans="19:25">
      <c r="S5897" s="7"/>
      <c r="T5897" s="7"/>
      <c r="U5897" s="7"/>
      <c r="V5897" s="7"/>
      <c r="W5897" s="7"/>
      <c r="X5897" s="7"/>
      <c r="Y5897" s="9" t="s">
        <v>6402</v>
      </c>
    </row>
    <row r="5898" spans="19:25">
      <c r="S5898" s="7"/>
      <c r="T5898" s="7"/>
      <c r="U5898" s="7"/>
      <c r="V5898" s="7"/>
      <c r="W5898" s="7"/>
      <c r="X5898" s="7"/>
      <c r="Y5898" s="9" t="s">
        <v>6403</v>
      </c>
    </row>
    <row r="5899" spans="19:25">
      <c r="S5899" s="7"/>
      <c r="T5899" s="7"/>
      <c r="U5899" s="7"/>
      <c r="V5899" s="7"/>
      <c r="W5899" s="7"/>
      <c r="X5899" s="7"/>
      <c r="Y5899" s="9" t="s">
        <v>6404</v>
      </c>
    </row>
    <row r="5900" spans="19:25">
      <c r="S5900" s="7"/>
      <c r="T5900" s="7"/>
      <c r="U5900" s="7"/>
      <c r="V5900" s="7"/>
      <c r="W5900" s="7"/>
      <c r="X5900" s="7"/>
      <c r="Y5900" s="9" t="s">
        <v>6405</v>
      </c>
    </row>
    <row r="5901" spans="19:25">
      <c r="S5901" s="7"/>
      <c r="T5901" s="7"/>
      <c r="U5901" s="7"/>
      <c r="V5901" s="7"/>
      <c r="W5901" s="7"/>
      <c r="X5901" s="7"/>
      <c r="Y5901" s="9" t="s">
        <v>6406</v>
      </c>
    </row>
    <row r="5902" spans="19:25">
      <c r="S5902" s="7"/>
      <c r="T5902" s="7"/>
      <c r="U5902" s="7"/>
      <c r="V5902" s="7"/>
      <c r="W5902" s="7"/>
      <c r="X5902" s="7"/>
      <c r="Y5902" s="9" t="s">
        <v>6407</v>
      </c>
    </row>
    <row r="5903" spans="19:25">
      <c r="S5903" s="7"/>
      <c r="T5903" s="7"/>
      <c r="U5903" s="7"/>
      <c r="V5903" s="7"/>
      <c r="W5903" s="7"/>
      <c r="X5903" s="7"/>
      <c r="Y5903" s="9" t="s">
        <v>6408</v>
      </c>
    </row>
    <row r="5904" spans="19:25">
      <c r="S5904" s="7"/>
      <c r="T5904" s="7"/>
      <c r="U5904" s="7"/>
      <c r="V5904" s="7"/>
      <c r="W5904" s="7"/>
      <c r="X5904" s="7"/>
      <c r="Y5904" s="9" t="s">
        <v>6409</v>
      </c>
    </row>
    <row r="5905" spans="19:25">
      <c r="S5905" s="7"/>
      <c r="T5905" s="7"/>
      <c r="U5905" s="7"/>
      <c r="V5905" s="7"/>
      <c r="W5905" s="7"/>
      <c r="X5905" s="7"/>
      <c r="Y5905" s="9" t="s">
        <v>6410</v>
      </c>
    </row>
    <row r="5906" spans="19:25">
      <c r="S5906" s="7"/>
      <c r="T5906" s="7"/>
      <c r="U5906" s="7"/>
      <c r="V5906" s="7"/>
      <c r="W5906" s="7"/>
      <c r="X5906" s="7"/>
      <c r="Y5906" s="9" t="s">
        <v>6411</v>
      </c>
    </row>
    <row r="5907" spans="19:25">
      <c r="S5907" s="7"/>
      <c r="T5907" s="7"/>
      <c r="U5907" s="7"/>
      <c r="V5907" s="7"/>
      <c r="W5907" s="7"/>
      <c r="X5907" s="7"/>
      <c r="Y5907" s="9" t="s">
        <v>6412</v>
      </c>
    </row>
    <row r="5908" spans="19:25">
      <c r="S5908" s="7"/>
      <c r="T5908" s="7"/>
      <c r="U5908" s="7"/>
      <c r="V5908" s="7"/>
      <c r="W5908" s="7"/>
      <c r="X5908" s="7"/>
      <c r="Y5908" s="9" t="s">
        <v>6413</v>
      </c>
    </row>
    <row r="5909" spans="19:25">
      <c r="S5909" s="7"/>
      <c r="T5909" s="7"/>
      <c r="U5909" s="7"/>
      <c r="V5909" s="7"/>
      <c r="W5909" s="7"/>
      <c r="X5909" s="7"/>
      <c r="Y5909" s="9" t="s">
        <v>6414</v>
      </c>
    </row>
    <row r="5910" spans="19:25">
      <c r="S5910" s="7"/>
      <c r="T5910" s="7"/>
      <c r="U5910" s="7"/>
      <c r="V5910" s="7"/>
      <c r="W5910" s="7"/>
      <c r="X5910" s="7"/>
      <c r="Y5910" s="9" t="s">
        <v>6415</v>
      </c>
    </row>
    <row r="5911" spans="19:25">
      <c r="S5911" s="7"/>
      <c r="T5911" s="7"/>
      <c r="U5911" s="7"/>
      <c r="V5911" s="7"/>
      <c r="W5911" s="7"/>
      <c r="X5911" s="7"/>
      <c r="Y5911" s="9" t="s">
        <v>6416</v>
      </c>
    </row>
    <row r="5912" spans="19:25">
      <c r="S5912" s="7"/>
      <c r="T5912" s="7"/>
      <c r="U5912" s="7"/>
      <c r="V5912" s="7"/>
      <c r="W5912" s="7"/>
      <c r="X5912" s="7"/>
      <c r="Y5912" s="9" t="s">
        <v>6417</v>
      </c>
    </row>
    <row r="5913" spans="19:25">
      <c r="S5913" s="7"/>
      <c r="T5913" s="7"/>
      <c r="U5913" s="7"/>
      <c r="V5913" s="7"/>
      <c r="W5913" s="7"/>
      <c r="X5913" s="7"/>
      <c r="Y5913" s="9" t="s">
        <v>6418</v>
      </c>
    </row>
    <row r="5914" spans="19:25">
      <c r="S5914" s="7"/>
      <c r="T5914" s="7"/>
      <c r="U5914" s="7"/>
      <c r="V5914" s="7"/>
      <c r="W5914" s="7"/>
      <c r="X5914" s="7"/>
      <c r="Y5914" s="9" t="s">
        <v>6419</v>
      </c>
    </row>
    <row r="5915" spans="19:25">
      <c r="S5915" s="7"/>
      <c r="T5915" s="7"/>
      <c r="U5915" s="7"/>
      <c r="V5915" s="7"/>
      <c r="W5915" s="7"/>
      <c r="X5915" s="7"/>
      <c r="Y5915" s="9" t="s">
        <v>6420</v>
      </c>
    </row>
    <row r="5916" spans="19:25">
      <c r="S5916" s="7"/>
      <c r="T5916" s="7"/>
      <c r="U5916" s="7"/>
      <c r="V5916" s="7"/>
      <c r="W5916" s="7"/>
      <c r="X5916" s="7"/>
      <c r="Y5916" s="9" t="s">
        <v>6421</v>
      </c>
    </row>
    <row r="5917" spans="19:25">
      <c r="S5917" s="7"/>
      <c r="T5917" s="7"/>
      <c r="U5917" s="7"/>
      <c r="V5917" s="7"/>
      <c r="W5917" s="7"/>
      <c r="X5917" s="7"/>
      <c r="Y5917" s="9" t="s">
        <v>6422</v>
      </c>
    </row>
    <row r="5918" spans="19:25">
      <c r="S5918" s="7"/>
      <c r="T5918" s="7"/>
      <c r="U5918" s="7"/>
      <c r="V5918" s="7"/>
      <c r="W5918" s="7"/>
      <c r="X5918" s="7"/>
      <c r="Y5918" s="9" t="s">
        <v>6423</v>
      </c>
    </row>
    <row r="5919" spans="19:25">
      <c r="S5919" s="7"/>
      <c r="T5919" s="7"/>
      <c r="U5919" s="7"/>
      <c r="V5919" s="7"/>
      <c r="W5919" s="7"/>
      <c r="X5919" s="7"/>
      <c r="Y5919" s="9" t="s">
        <v>6424</v>
      </c>
    </row>
    <row r="5920" spans="19:25">
      <c r="S5920" s="7"/>
      <c r="T5920" s="7"/>
      <c r="U5920" s="7"/>
      <c r="V5920" s="7"/>
      <c r="W5920" s="7"/>
      <c r="X5920" s="7"/>
      <c r="Y5920" s="9" t="s">
        <v>6425</v>
      </c>
    </row>
    <row r="5921" spans="19:25">
      <c r="S5921" s="7"/>
      <c r="T5921" s="7"/>
      <c r="U5921" s="7"/>
      <c r="V5921" s="7"/>
      <c r="W5921" s="7"/>
      <c r="X5921" s="7"/>
      <c r="Y5921" s="9" t="s">
        <v>6426</v>
      </c>
    </row>
    <row r="5922" spans="19:25">
      <c r="S5922" s="7"/>
      <c r="T5922" s="7"/>
      <c r="U5922" s="7"/>
      <c r="V5922" s="7"/>
      <c r="W5922" s="7"/>
      <c r="X5922" s="7"/>
      <c r="Y5922" s="9" t="s">
        <v>6427</v>
      </c>
    </row>
    <row r="5923" spans="19:25">
      <c r="S5923" s="7"/>
      <c r="T5923" s="7"/>
      <c r="U5923" s="7"/>
      <c r="V5923" s="7"/>
      <c r="W5923" s="7"/>
      <c r="X5923" s="7"/>
      <c r="Y5923" s="9" t="s">
        <v>6428</v>
      </c>
    </row>
    <row r="5924" spans="19:25">
      <c r="S5924" s="7"/>
      <c r="T5924" s="7"/>
      <c r="U5924" s="7"/>
      <c r="V5924" s="7"/>
      <c r="W5924" s="7"/>
      <c r="X5924" s="7"/>
      <c r="Y5924" s="9" t="s">
        <v>6429</v>
      </c>
    </row>
    <row r="5925" spans="19:25">
      <c r="S5925" s="7"/>
      <c r="T5925" s="7"/>
      <c r="U5925" s="7"/>
      <c r="V5925" s="7"/>
      <c r="W5925" s="7"/>
      <c r="X5925" s="7"/>
      <c r="Y5925" s="9" t="s">
        <v>6430</v>
      </c>
    </row>
    <row r="5926" spans="19:25">
      <c r="S5926" s="7"/>
      <c r="T5926" s="7"/>
      <c r="U5926" s="7"/>
      <c r="V5926" s="7"/>
      <c r="W5926" s="7"/>
      <c r="X5926" s="7"/>
      <c r="Y5926" s="9" t="s">
        <v>6431</v>
      </c>
    </row>
    <row r="5927" spans="19:25">
      <c r="S5927" s="7"/>
      <c r="T5927" s="7"/>
      <c r="U5927" s="7"/>
      <c r="V5927" s="7"/>
      <c r="W5927" s="7"/>
      <c r="X5927" s="7"/>
      <c r="Y5927" s="9" t="s">
        <v>6432</v>
      </c>
    </row>
    <row r="5928" spans="19:25">
      <c r="S5928" s="7"/>
      <c r="T5928" s="7"/>
      <c r="U5928" s="7"/>
      <c r="V5928" s="7"/>
      <c r="W5928" s="7"/>
      <c r="X5928" s="7"/>
      <c r="Y5928" s="9" t="s">
        <v>6433</v>
      </c>
    </row>
    <row r="5929" spans="19:25">
      <c r="S5929" s="7"/>
      <c r="T5929" s="7"/>
      <c r="U5929" s="7"/>
      <c r="V5929" s="7"/>
      <c r="W5929" s="7"/>
      <c r="X5929" s="7"/>
      <c r="Y5929" s="9" t="s">
        <v>6434</v>
      </c>
    </row>
    <row r="5930" spans="19:25">
      <c r="S5930" s="7"/>
      <c r="T5930" s="7"/>
      <c r="U5930" s="7"/>
      <c r="V5930" s="7"/>
      <c r="W5930" s="7"/>
      <c r="X5930" s="7"/>
      <c r="Y5930" s="9" t="s">
        <v>6435</v>
      </c>
    </row>
    <row r="5931" spans="19:25">
      <c r="S5931" s="7"/>
      <c r="T5931" s="7"/>
      <c r="U5931" s="7"/>
      <c r="V5931" s="7"/>
      <c r="W5931" s="7"/>
      <c r="X5931" s="7"/>
      <c r="Y5931" s="9" t="s">
        <v>6436</v>
      </c>
    </row>
    <row r="5932" spans="19:25">
      <c r="S5932" s="7"/>
      <c r="T5932" s="7"/>
      <c r="U5932" s="7"/>
      <c r="V5932" s="7"/>
      <c r="W5932" s="7"/>
      <c r="X5932" s="7"/>
      <c r="Y5932" s="9" t="s">
        <v>6437</v>
      </c>
    </row>
    <row r="5933" spans="19:25">
      <c r="S5933" s="7"/>
      <c r="T5933" s="7"/>
      <c r="U5933" s="7"/>
      <c r="V5933" s="7"/>
      <c r="W5933" s="7"/>
      <c r="X5933" s="7"/>
      <c r="Y5933" s="9" t="s">
        <v>6438</v>
      </c>
    </row>
    <row r="5934" spans="19:25">
      <c r="S5934" s="7"/>
      <c r="T5934" s="7"/>
      <c r="U5934" s="7"/>
      <c r="V5934" s="7"/>
      <c r="W5934" s="7"/>
      <c r="X5934" s="7"/>
      <c r="Y5934" s="9" t="s">
        <v>6439</v>
      </c>
    </row>
    <row r="5935" spans="19:25">
      <c r="S5935" s="7"/>
      <c r="T5935" s="7"/>
      <c r="U5935" s="7"/>
      <c r="V5935" s="7"/>
      <c r="W5935" s="7"/>
      <c r="X5935" s="7"/>
      <c r="Y5935" s="9" t="s">
        <v>6440</v>
      </c>
    </row>
    <row r="5936" spans="19:25">
      <c r="S5936" s="7"/>
      <c r="T5936" s="7"/>
      <c r="U5936" s="7"/>
      <c r="V5936" s="7"/>
      <c r="W5936" s="7"/>
      <c r="X5936" s="7"/>
      <c r="Y5936" s="9" t="s">
        <v>6441</v>
      </c>
    </row>
    <row r="5937" spans="19:25">
      <c r="S5937" s="7"/>
      <c r="T5937" s="7"/>
      <c r="U5937" s="7"/>
      <c r="V5937" s="7"/>
      <c r="W5937" s="7"/>
      <c r="X5937" s="7"/>
      <c r="Y5937" s="9" t="s">
        <v>6442</v>
      </c>
    </row>
    <row r="5938" spans="19:25">
      <c r="S5938" s="7"/>
      <c r="T5938" s="7"/>
      <c r="U5938" s="7"/>
      <c r="V5938" s="7"/>
      <c r="W5938" s="7"/>
      <c r="X5938" s="7"/>
      <c r="Y5938" s="9" t="s">
        <v>6443</v>
      </c>
    </row>
    <row r="5939" spans="19:25">
      <c r="S5939" s="7"/>
      <c r="T5939" s="7"/>
      <c r="U5939" s="7"/>
      <c r="V5939" s="7"/>
      <c r="W5939" s="7"/>
      <c r="X5939" s="7"/>
      <c r="Y5939" s="9" t="s">
        <v>6444</v>
      </c>
    </row>
    <row r="5940" spans="19:25">
      <c r="S5940" s="7"/>
      <c r="T5940" s="7"/>
      <c r="U5940" s="7"/>
      <c r="V5940" s="7"/>
      <c r="W5940" s="7"/>
      <c r="X5940" s="7"/>
      <c r="Y5940" s="9" t="s">
        <v>6445</v>
      </c>
    </row>
    <row r="5941" spans="19:25">
      <c r="S5941" s="7"/>
      <c r="T5941" s="7"/>
      <c r="U5941" s="7"/>
      <c r="V5941" s="7"/>
      <c r="W5941" s="7"/>
      <c r="X5941" s="7"/>
      <c r="Y5941" s="9" t="s">
        <v>6446</v>
      </c>
    </row>
    <row r="5942" spans="19:25">
      <c r="S5942" s="7"/>
      <c r="T5942" s="7"/>
      <c r="U5942" s="7"/>
      <c r="V5942" s="7"/>
      <c r="W5942" s="7"/>
      <c r="X5942" s="7"/>
      <c r="Y5942" s="9" t="s">
        <v>6447</v>
      </c>
    </row>
    <row r="5943" spans="19:25">
      <c r="S5943" s="7"/>
      <c r="T5943" s="7"/>
      <c r="U5943" s="7"/>
      <c r="V5943" s="7"/>
      <c r="W5943" s="7"/>
      <c r="X5943" s="7"/>
      <c r="Y5943" s="9" t="s">
        <v>6448</v>
      </c>
    </row>
    <row r="5944" spans="19:25">
      <c r="S5944" s="7"/>
      <c r="T5944" s="7"/>
      <c r="U5944" s="7"/>
      <c r="V5944" s="7"/>
      <c r="W5944" s="7"/>
      <c r="X5944" s="7"/>
      <c r="Y5944" s="9" t="s">
        <v>6449</v>
      </c>
    </row>
    <row r="5945" spans="19:25">
      <c r="S5945" s="7"/>
      <c r="T5945" s="7"/>
      <c r="U5945" s="7"/>
      <c r="V5945" s="7"/>
      <c r="W5945" s="7"/>
      <c r="X5945" s="7"/>
      <c r="Y5945" s="9" t="s">
        <v>6450</v>
      </c>
    </row>
    <row r="5946" spans="19:25">
      <c r="S5946" s="7"/>
      <c r="T5946" s="7"/>
      <c r="U5946" s="7"/>
      <c r="V5946" s="7"/>
      <c r="W5946" s="7"/>
      <c r="X5946" s="7"/>
      <c r="Y5946" s="9" t="s">
        <v>6451</v>
      </c>
    </row>
    <row r="5947" spans="19:25">
      <c r="S5947" s="7"/>
      <c r="T5947" s="7"/>
      <c r="U5947" s="7"/>
      <c r="V5947" s="7"/>
      <c r="W5947" s="7"/>
      <c r="X5947" s="7"/>
      <c r="Y5947" s="9" t="s">
        <v>6452</v>
      </c>
    </row>
    <row r="5948" spans="19:25">
      <c r="S5948" s="7"/>
      <c r="T5948" s="7"/>
      <c r="U5948" s="7"/>
      <c r="V5948" s="7"/>
      <c r="W5948" s="7"/>
      <c r="X5948" s="7"/>
      <c r="Y5948" s="9" t="s">
        <v>6453</v>
      </c>
    </row>
    <row r="5949" spans="19:25">
      <c r="S5949" s="7"/>
      <c r="T5949" s="7"/>
      <c r="U5949" s="7"/>
      <c r="V5949" s="7"/>
      <c r="W5949" s="7"/>
      <c r="X5949" s="7"/>
      <c r="Y5949" s="9" t="s">
        <v>6454</v>
      </c>
    </row>
    <row r="5950" spans="19:25">
      <c r="S5950" s="7"/>
      <c r="T5950" s="7"/>
      <c r="U5950" s="7"/>
      <c r="V5950" s="7"/>
      <c r="W5950" s="7"/>
      <c r="X5950" s="7"/>
      <c r="Y5950" s="9" t="s">
        <v>6455</v>
      </c>
    </row>
    <row r="5951" spans="19:25">
      <c r="S5951" s="7"/>
      <c r="T5951" s="7"/>
      <c r="U5951" s="7"/>
      <c r="V5951" s="7"/>
      <c r="W5951" s="7"/>
      <c r="X5951" s="7"/>
      <c r="Y5951" s="9" t="s">
        <v>6456</v>
      </c>
    </row>
    <row r="5952" spans="19:25">
      <c r="S5952" s="7"/>
      <c r="T5952" s="7"/>
      <c r="U5952" s="7"/>
      <c r="V5952" s="7"/>
      <c r="W5952" s="7"/>
      <c r="X5952" s="7"/>
      <c r="Y5952" s="9" t="s">
        <v>6457</v>
      </c>
    </row>
    <row r="5953" spans="19:25">
      <c r="S5953" s="7"/>
      <c r="T5953" s="7"/>
      <c r="U5953" s="7"/>
      <c r="V5953" s="7"/>
      <c r="W5953" s="7"/>
      <c r="X5953" s="7"/>
      <c r="Y5953" s="9" t="s">
        <v>6458</v>
      </c>
    </row>
    <row r="5954" spans="19:25">
      <c r="S5954" s="7"/>
      <c r="T5954" s="7"/>
      <c r="U5954" s="7"/>
      <c r="V5954" s="7"/>
      <c r="W5954" s="7"/>
      <c r="X5954" s="7"/>
      <c r="Y5954" s="9" t="s">
        <v>6459</v>
      </c>
    </row>
    <row r="5955" spans="19:25">
      <c r="S5955" s="7"/>
      <c r="T5955" s="7"/>
      <c r="U5955" s="7"/>
      <c r="V5955" s="7"/>
      <c r="W5955" s="7"/>
      <c r="X5955" s="7"/>
      <c r="Y5955" s="9" t="s">
        <v>6460</v>
      </c>
    </row>
    <row r="5956" spans="19:25">
      <c r="S5956" s="7"/>
      <c r="T5956" s="7"/>
      <c r="U5956" s="7"/>
      <c r="V5956" s="7"/>
      <c r="W5956" s="7"/>
      <c r="X5956" s="7"/>
      <c r="Y5956" s="9" t="s">
        <v>6461</v>
      </c>
    </row>
    <row r="5957" spans="19:25">
      <c r="S5957" s="7"/>
      <c r="T5957" s="7"/>
      <c r="U5957" s="7"/>
      <c r="V5957" s="7"/>
      <c r="W5957" s="7"/>
      <c r="X5957" s="7"/>
      <c r="Y5957" s="9" t="s">
        <v>6462</v>
      </c>
    </row>
    <row r="5958" spans="19:25">
      <c r="S5958" s="7"/>
      <c r="T5958" s="7"/>
      <c r="U5958" s="7"/>
      <c r="V5958" s="7"/>
      <c r="W5958" s="7"/>
      <c r="X5958" s="7"/>
      <c r="Y5958" s="9" t="s">
        <v>6463</v>
      </c>
    </row>
    <row r="5959" spans="19:25">
      <c r="S5959" s="7"/>
      <c r="T5959" s="7"/>
      <c r="U5959" s="7"/>
      <c r="V5959" s="7"/>
      <c r="W5959" s="7"/>
      <c r="X5959" s="7"/>
      <c r="Y5959" s="9" t="s">
        <v>6464</v>
      </c>
    </row>
    <row r="5960" spans="19:25">
      <c r="S5960" s="7"/>
      <c r="T5960" s="7"/>
      <c r="U5960" s="7"/>
      <c r="V5960" s="7"/>
      <c r="W5960" s="7"/>
      <c r="X5960" s="7"/>
      <c r="Y5960" s="9" t="s">
        <v>6465</v>
      </c>
    </row>
    <row r="5961" spans="19:25">
      <c r="S5961" s="7"/>
      <c r="T5961" s="7"/>
      <c r="U5961" s="7"/>
      <c r="V5961" s="7"/>
      <c r="W5961" s="7"/>
      <c r="X5961" s="7"/>
      <c r="Y5961" s="9" t="s">
        <v>6466</v>
      </c>
    </row>
    <row r="5962" spans="19:25">
      <c r="S5962" s="7"/>
      <c r="T5962" s="7"/>
      <c r="U5962" s="7"/>
      <c r="V5962" s="7"/>
      <c r="W5962" s="7"/>
      <c r="X5962" s="7"/>
      <c r="Y5962" s="9" t="s">
        <v>6467</v>
      </c>
    </row>
    <row r="5963" spans="19:25">
      <c r="S5963" s="7"/>
      <c r="T5963" s="7"/>
      <c r="U5963" s="7"/>
      <c r="V5963" s="7"/>
      <c r="W5963" s="7"/>
      <c r="X5963" s="7"/>
      <c r="Y5963" s="9" t="s">
        <v>6468</v>
      </c>
    </row>
    <row r="5964" spans="19:25">
      <c r="S5964" s="7"/>
      <c r="T5964" s="7"/>
      <c r="U5964" s="7"/>
      <c r="V5964" s="7"/>
      <c r="W5964" s="7"/>
      <c r="X5964" s="7"/>
      <c r="Y5964" s="9" t="s">
        <v>6469</v>
      </c>
    </row>
    <row r="5965" spans="19:25">
      <c r="S5965" s="7"/>
      <c r="T5965" s="7"/>
      <c r="U5965" s="7"/>
      <c r="V5965" s="7"/>
      <c r="W5965" s="7"/>
      <c r="X5965" s="7"/>
      <c r="Y5965" s="9" t="s">
        <v>6470</v>
      </c>
    </row>
    <row r="5966" spans="19:25">
      <c r="S5966" s="7"/>
      <c r="T5966" s="7"/>
      <c r="U5966" s="7"/>
      <c r="V5966" s="7"/>
      <c r="W5966" s="7"/>
      <c r="X5966" s="7"/>
      <c r="Y5966" s="9" t="s">
        <v>6471</v>
      </c>
    </row>
    <row r="5967" spans="19:25">
      <c r="S5967" s="7"/>
      <c r="T5967" s="7"/>
      <c r="U5967" s="7"/>
      <c r="V5967" s="7"/>
      <c r="W5967" s="7"/>
      <c r="X5967" s="7"/>
      <c r="Y5967" s="9" t="s">
        <v>6472</v>
      </c>
    </row>
    <row r="5968" spans="19:25">
      <c r="S5968" s="7"/>
      <c r="T5968" s="7"/>
      <c r="U5968" s="7"/>
      <c r="V5968" s="7"/>
      <c r="W5968" s="7"/>
      <c r="X5968" s="7"/>
      <c r="Y5968" s="9" t="s">
        <v>6473</v>
      </c>
    </row>
    <row r="5969" spans="19:25">
      <c r="S5969" s="7"/>
      <c r="T5969" s="7"/>
      <c r="U5969" s="7"/>
      <c r="V5969" s="7"/>
      <c r="W5969" s="7"/>
      <c r="X5969" s="7"/>
      <c r="Y5969" s="9" t="s">
        <v>6474</v>
      </c>
    </row>
    <row r="5970" spans="19:25">
      <c r="S5970" s="7"/>
      <c r="T5970" s="7"/>
      <c r="U5970" s="7"/>
      <c r="V5970" s="7"/>
      <c r="W5970" s="7"/>
      <c r="X5970" s="7"/>
      <c r="Y5970" s="9" t="s">
        <v>6475</v>
      </c>
    </row>
    <row r="5971" spans="19:25">
      <c r="S5971" s="7"/>
      <c r="T5971" s="7"/>
      <c r="U5971" s="7"/>
      <c r="V5971" s="7"/>
      <c r="W5971" s="7"/>
      <c r="X5971" s="7"/>
      <c r="Y5971" s="9" t="s">
        <v>6476</v>
      </c>
    </row>
    <row r="5972" spans="19:25">
      <c r="S5972" s="7"/>
      <c r="T5972" s="7"/>
      <c r="U5972" s="7"/>
      <c r="V5972" s="7"/>
      <c r="W5972" s="7"/>
      <c r="X5972" s="7"/>
      <c r="Y5972" s="9" t="s">
        <v>6477</v>
      </c>
    </row>
    <row r="5973" spans="19:25">
      <c r="S5973" s="7"/>
      <c r="T5973" s="7"/>
      <c r="U5973" s="7"/>
      <c r="V5973" s="7"/>
      <c r="W5973" s="7"/>
      <c r="X5973" s="7"/>
      <c r="Y5973" s="9" t="s">
        <v>6478</v>
      </c>
    </row>
    <row r="5974" spans="19:25">
      <c r="S5974" s="7"/>
      <c r="T5974" s="7"/>
      <c r="U5974" s="7"/>
      <c r="V5974" s="7"/>
      <c r="W5974" s="7"/>
      <c r="X5974" s="7"/>
      <c r="Y5974" s="9" t="s">
        <v>6479</v>
      </c>
    </row>
    <row r="5975" spans="19:25">
      <c r="S5975" s="7"/>
      <c r="T5975" s="7"/>
      <c r="U5975" s="7"/>
      <c r="V5975" s="7"/>
      <c r="W5975" s="7"/>
      <c r="X5975" s="7"/>
      <c r="Y5975" s="9" t="s">
        <v>6480</v>
      </c>
    </row>
    <row r="5976" spans="19:25">
      <c r="S5976" s="7"/>
      <c r="T5976" s="7"/>
      <c r="U5976" s="7"/>
      <c r="V5976" s="7"/>
      <c r="W5976" s="7"/>
      <c r="X5976" s="7"/>
      <c r="Y5976" s="9" t="s">
        <v>6481</v>
      </c>
    </row>
    <row r="5977" spans="19:25">
      <c r="S5977" s="7"/>
      <c r="T5977" s="7"/>
      <c r="U5977" s="7"/>
      <c r="V5977" s="7"/>
      <c r="W5977" s="7"/>
      <c r="X5977" s="7"/>
      <c r="Y5977" s="9" t="s">
        <v>6482</v>
      </c>
    </row>
    <row r="5978" spans="19:25">
      <c r="S5978" s="7"/>
      <c r="T5978" s="7"/>
      <c r="U5978" s="7"/>
      <c r="V5978" s="7"/>
      <c r="W5978" s="7"/>
      <c r="X5978" s="7"/>
      <c r="Y5978" s="9" t="s">
        <v>6483</v>
      </c>
    </row>
    <row r="5979" spans="19:25">
      <c r="S5979" s="7"/>
      <c r="T5979" s="7"/>
      <c r="U5979" s="7"/>
      <c r="V5979" s="7"/>
      <c r="W5979" s="7"/>
      <c r="X5979" s="7"/>
      <c r="Y5979" s="9" t="s">
        <v>6484</v>
      </c>
    </row>
    <row r="5980" spans="19:25">
      <c r="S5980" s="7"/>
      <c r="T5980" s="7"/>
      <c r="U5980" s="7"/>
      <c r="V5980" s="7"/>
      <c r="W5980" s="7"/>
      <c r="X5980" s="7"/>
      <c r="Y5980" s="9" t="s">
        <v>6485</v>
      </c>
    </row>
    <row r="5981" spans="19:25">
      <c r="S5981" s="7"/>
      <c r="T5981" s="7"/>
      <c r="U5981" s="7"/>
      <c r="V5981" s="7"/>
      <c r="W5981" s="7"/>
      <c r="X5981" s="7"/>
      <c r="Y5981" s="9" t="s">
        <v>6486</v>
      </c>
    </row>
    <row r="5982" spans="19:25">
      <c r="S5982" s="7"/>
      <c r="T5982" s="7"/>
      <c r="U5982" s="7"/>
      <c r="V5982" s="7"/>
      <c r="W5982" s="7"/>
      <c r="X5982" s="7"/>
      <c r="Y5982" s="9" t="s">
        <v>6487</v>
      </c>
    </row>
    <row r="5983" spans="19:25">
      <c r="S5983" s="7"/>
      <c r="T5983" s="7"/>
      <c r="U5983" s="7"/>
      <c r="V5983" s="7"/>
      <c r="W5983" s="7"/>
      <c r="X5983" s="7"/>
      <c r="Y5983" s="9" t="s">
        <v>6488</v>
      </c>
    </row>
    <row r="5984" spans="19:25">
      <c r="S5984" s="7"/>
      <c r="T5984" s="7"/>
      <c r="U5984" s="7"/>
      <c r="V5984" s="7"/>
      <c r="W5984" s="7"/>
      <c r="X5984" s="7"/>
      <c r="Y5984" s="9" t="s">
        <v>6489</v>
      </c>
    </row>
    <row r="5985" spans="19:25">
      <c r="S5985" s="7"/>
      <c r="T5985" s="7"/>
      <c r="U5985" s="7"/>
      <c r="V5985" s="7"/>
      <c r="W5985" s="7"/>
      <c r="X5985" s="7"/>
      <c r="Y5985" s="9" t="s">
        <v>6490</v>
      </c>
    </row>
    <row r="5986" spans="19:25">
      <c r="S5986" s="7"/>
      <c r="T5986" s="7"/>
      <c r="U5986" s="7"/>
      <c r="V5986" s="7"/>
      <c r="W5986" s="7"/>
      <c r="X5986" s="7"/>
      <c r="Y5986" s="9" t="s">
        <v>6491</v>
      </c>
    </row>
    <row r="5987" spans="19:25">
      <c r="S5987" s="7"/>
      <c r="T5987" s="7"/>
      <c r="U5987" s="7"/>
      <c r="V5987" s="7"/>
      <c r="W5987" s="7"/>
      <c r="X5987" s="7"/>
      <c r="Y5987" s="9" t="s">
        <v>6492</v>
      </c>
    </row>
    <row r="5988" spans="19:25">
      <c r="S5988" s="7"/>
      <c r="T5988" s="7"/>
      <c r="U5988" s="7"/>
      <c r="V5988" s="7"/>
      <c r="W5988" s="7"/>
      <c r="X5988" s="7"/>
      <c r="Y5988" s="9" t="s">
        <v>6493</v>
      </c>
    </row>
    <row r="5989" spans="19:25">
      <c r="S5989" s="7"/>
      <c r="T5989" s="7"/>
      <c r="U5989" s="7"/>
      <c r="V5989" s="7"/>
      <c r="W5989" s="7"/>
      <c r="X5989" s="7"/>
      <c r="Y5989" s="9" t="s">
        <v>6494</v>
      </c>
    </row>
    <row r="5990" spans="19:25">
      <c r="S5990" s="7"/>
      <c r="T5990" s="7"/>
      <c r="U5990" s="7"/>
      <c r="V5990" s="7"/>
      <c r="W5990" s="7"/>
      <c r="X5990" s="7"/>
      <c r="Y5990" s="9" t="s">
        <v>6495</v>
      </c>
    </row>
    <row r="5991" spans="19:25">
      <c r="S5991" s="7"/>
      <c r="T5991" s="7"/>
      <c r="U5991" s="7"/>
      <c r="V5991" s="7"/>
      <c r="W5991" s="7"/>
      <c r="X5991" s="7"/>
      <c r="Y5991" s="9" t="s">
        <v>6496</v>
      </c>
    </row>
    <row r="5992" spans="19:25">
      <c r="S5992" s="7"/>
      <c r="T5992" s="7"/>
      <c r="U5992" s="7"/>
      <c r="V5992" s="7"/>
      <c r="W5992" s="7"/>
      <c r="X5992" s="7"/>
      <c r="Y5992" s="9" t="s">
        <v>6497</v>
      </c>
    </row>
    <row r="5993" spans="19:25">
      <c r="S5993" s="7"/>
      <c r="T5993" s="7"/>
      <c r="U5993" s="7"/>
      <c r="V5993" s="7"/>
      <c r="W5993" s="7"/>
      <c r="X5993" s="7"/>
      <c r="Y5993" s="9" t="s">
        <v>6498</v>
      </c>
    </row>
    <row r="5994" spans="19:25">
      <c r="S5994" s="7"/>
      <c r="T5994" s="7"/>
      <c r="U5994" s="7"/>
      <c r="V5994" s="7"/>
      <c r="W5994" s="7"/>
      <c r="X5994" s="7"/>
      <c r="Y5994" s="9" t="s">
        <v>6499</v>
      </c>
    </row>
    <row r="5995" spans="19:25">
      <c r="S5995" s="7"/>
      <c r="T5995" s="7"/>
      <c r="U5995" s="7"/>
      <c r="V5995" s="7"/>
      <c r="W5995" s="7"/>
      <c r="X5995" s="7"/>
      <c r="Y5995" s="9" t="s">
        <v>6500</v>
      </c>
    </row>
    <row r="5996" spans="19:25">
      <c r="S5996" s="7"/>
      <c r="T5996" s="7"/>
      <c r="U5996" s="7"/>
      <c r="V5996" s="7"/>
      <c r="W5996" s="7"/>
      <c r="X5996" s="7"/>
      <c r="Y5996" s="9" t="s">
        <v>6501</v>
      </c>
    </row>
    <row r="5997" spans="19:25">
      <c r="S5997" s="7"/>
      <c r="T5997" s="7"/>
      <c r="U5997" s="7"/>
      <c r="V5997" s="7"/>
      <c r="W5997" s="7"/>
      <c r="X5997" s="7"/>
      <c r="Y5997" s="9" t="s">
        <v>6502</v>
      </c>
    </row>
    <row r="5998" spans="19:25">
      <c r="S5998" s="7"/>
      <c r="T5998" s="7"/>
      <c r="U5998" s="7"/>
      <c r="V5998" s="7"/>
      <c r="W5998" s="7"/>
      <c r="X5998" s="7"/>
      <c r="Y5998" s="9" t="s">
        <v>6503</v>
      </c>
    </row>
    <row r="5999" spans="19:25">
      <c r="S5999" s="7"/>
      <c r="T5999" s="7"/>
      <c r="U5999" s="7"/>
      <c r="V5999" s="7"/>
      <c r="W5999" s="7"/>
      <c r="X5999" s="7"/>
      <c r="Y5999" s="9" t="s">
        <v>6504</v>
      </c>
    </row>
    <row r="6000" spans="19:25">
      <c r="S6000" s="7"/>
      <c r="T6000" s="7"/>
      <c r="U6000" s="7"/>
      <c r="V6000" s="7"/>
      <c r="W6000" s="7"/>
      <c r="X6000" s="7"/>
      <c r="Y6000" s="9" t="s">
        <v>6505</v>
      </c>
    </row>
    <row r="6001" spans="19:25">
      <c r="S6001" s="7"/>
      <c r="T6001" s="7"/>
      <c r="U6001" s="7"/>
      <c r="V6001" s="7"/>
      <c r="W6001" s="7"/>
      <c r="X6001" s="7"/>
      <c r="Y6001" s="9" t="s">
        <v>6506</v>
      </c>
    </row>
    <row r="6002" spans="19:25">
      <c r="S6002" s="7"/>
      <c r="T6002" s="7"/>
      <c r="U6002" s="7"/>
      <c r="V6002" s="7"/>
      <c r="W6002" s="7"/>
      <c r="X6002" s="7"/>
      <c r="Y6002" s="9" t="s">
        <v>6507</v>
      </c>
    </row>
    <row r="6003" spans="19:25">
      <c r="S6003" s="7"/>
      <c r="T6003" s="7"/>
      <c r="U6003" s="7"/>
      <c r="V6003" s="7"/>
      <c r="W6003" s="7"/>
      <c r="X6003" s="7"/>
      <c r="Y6003" s="9" t="s">
        <v>6508</v>
      </c>
    </row>
    <row r="6004" spans="19:25">
      <c r="S6004" s="7"/>
      <c r="T6004" s="7"/>
      <c r="U6004" s="7"/>
      <c r="V6004" s="7"/>
      <c r="W6004" s="7"/>
      <c r="X6004" s="7"/>
      <c r="Y6004" s="9" t="s">
        <v>6509</v>
      </c>
    </row>
    <row r="6005" spans="19:25">
      <c r="S6005" s="7"/>
      <c r="T6005" s="7"/>
      <c r="U6005" s="7"/>
      <c r="V6005" s="7"/>
      <c r="W6005" s="7"/>
      <c r="X6005" s="7"/>
      <c r="Y6005" s="9" t="s">
        <v>6510</v>
      </c>
    </row>
    <row r="6006" spans="19:25">
      <c r="S6006" s="7"/>
      <c r="T6006" s="7"/>
      <c r="U6006" s="7"/>
      <c r="V6006" s="7"/>
      <c r="W6006" s="7"/>
      <c r="X6006" s="7"/>
      <c r="Y6006" s="9" t="s">
        <v>6511</v>
      </c>
    </row>
    <row r="6007" spans="19:25">
      <c r="S6007" s="7"/>
      <c r="T6007" s="7"/>
      <c r="U6007" s="7"/>
      <c r="V6007" s="7"/>
      <c r="W6007" s="7"/>
      <c r="X6007" s="7"/>
      <c r="Y6007" s="9" t="s">
        <v>6512</v>
      </c>
    </row>
    <row r="6008" spans="19:25">
      <c r="S6008" s="7"/>
      <c r="T6008" s="7"/>
      <c r="U6008" s="7"/>
      <c r="V6008" s="7"/>
      <c r="W6008" s="7"/>
      <c r="X6008" s="7"/>
      <c r="Y6008" s="9" t="s">
        <v>6513</v>
      </c>
    </row>
    <row r="6009" spans="19:25">
      <c r="S6009" s="7"/>
      <c r="T6009" s="7"/>
      <c r="U6009" s="7"/>
      <c r="V6009" s="7"/>
      <c r="W6009" s="7"/>
      <c r="X6009" s="7"/>
      <c r="Y6009" s="9" t="s">
        <v>6514</v>
      </c>
    </row>
    <row r="6010" spans="19:25">
      <c r="S6010" s="7"/>
      <c r="T6010" s="7"/>
      <c r="U6010" s="7"/>
      <c r="V6010" s="7"/>
      <c r="W6010" s="7"/>
      <c r="X6010" s="7"/>
      <c r="Y6010" s="9" t="s">
        <v>6515</v>
      </c>
    </row>
    <row r="6011" spans="19:25">
      <c r="S6011" s="7"/>
      <c r="T6011" s="7"/>
      <c r="U6011" s="7"/>
      <c r="V6011" s="7"/>
      <c r="W6011" s="7"/>
      <c r="X6011" s="7"/>
      <c r="Y6011" s="9" t="s">
        <v>6516</v>
      </c>
    </row>
    <row r="6012" spans="19:25">
      <c r="S6012" s="7"/>
      <c r="T6012" s="7"/>
      <c r="U6012" s="7"/>
      <c r="V6012" s="7"/>
      <c r="W6012" s="7"/>
      <c r="X6012" s="7"/>
      <c r="Y6012" s="9" t="s">
        <v>6517</v>
      </c>
    </row>
    <row r="6013" spans="19:25">
      <c r="S6013" s="7"/>
      <c r="T6013" s="7"/>
      <c r="U6013" s="7"/>
      <c r="V6013" s="7"/>
      <c r="W6013" s="7"/>
      <c r="X6013" s="7"/>
      <c r="Y6013" s="9" t="s">
        <v>6518</v>
      </c>
    </row>
    <row r="6014" spans="19:25">
      <c r="S6014" s="7"/>
      <c r="T6014" s="7"/>
      <c r="U6014" s="7"/>
      <c r="V6014" s="7"/>
      <c r="W6014" s="7"/>
      <c r="X6014" s="7"/>
      <c r="Y6014" s="9" t="s">
        <v>6519</v>
      </c>
    </row>
    <row r="6015" spans="19:25">
      <c r="S6015" s="7"/>
      <c r="T6015" s="7"/>
      <c r="U6015" s="7"/>
      <c r="V6015" s="7"/>
      <c r="W6015" s="7"/>
      <c r="X6015" s="7"/>
      <c r="Y6015" s="9" t="s">
        <v>6520</v>
      </c>
    </row>
    <row r="6016" spans="19:25">
      <c r="S6016" s="7"/>
      <c r="T6016" s="7"/>
      <c r="U6016" s="7"/>
      <c r="V6016" s="7"/>
      <c r="W6016" s="7"/>
      <c r="X6016" s="7"/>
      <c r="Y6016" s="9" t="s">
        <v>6521</v>
      </c>
    </row>
    <row r="6017" spans="19:25">
      <c r="S6017" s="7"/>
      <c r="T6017" s="7"/>
      <c r="U6017" s="7"/>
      <c r="V6017" s="7"/>
      <c r="W6017" s="7"/>
      <c r="X6017" s="7"/>
      <c r="Y6017" s="9" t="s">
        <v>6522</v>
      </c>
    </row>
    <row r="6018" spans="19:25">
      <c r="S6018" s="7"/>
      <c r="T6018" s="7"/>
      <c r="U6018" s="7"/>
      <c r="V6018" s="7"/>
      <c r="W6018" s="7"/>
      <c r="X6018" s="7"/>
      <c r="Y6018" s="9" t="s">
        <v>6523</v>
      </c>
    </row>
    <row r="6019" spans="19:25">
      <c r="S6019" s="7"/>
      <c r="T6019" s="7"/>
      <c r="U6019" s="7"/>
      <c r="V6019" s="7"/>
      <c r="W6019" s="7"/>
      <c r="X6019" s="7"/>
      <c r="Y6019" s="9" t="s">
        <v>6524</v>
      </c>
    </row>
    <row r="6020" spans="19:25">
      <c r="S6020" s="7"/>
      <c r="T6020" s="7"/>
      <c r="U6020" s="7"/>
      <c r="V6020" s="7"/>
      <c r="W6020" s="7"/>
      <c r="X6020" s="7"/>
      <c r="Y6020" s="9" t="s">
        <v>6525</v>
      </c>
    </row>
    <row r="6021" spans="19:25">
      <c r="S6021" s="7"/>
      <c r="T6021" s="7"/>
      <c r="U6021" s="7"/>
      <c r="V6021" s="7"/>
      <c r="W6021" s="7"/>
      <c r="X6021" s="7"/>
      <c r="Y6021" s="9" t="s">
        <v>6526</v>
      </c>
    </row>
    <row r="6022" spans="19:25">
      <c r="S6022" s="7"/>
      <c r="T6022" s="7"/>
      <c r="U6022" s="7"/>
      <c r="V6022" s="7"/>
      <c r="W6022" s="7"/>
      <c r="X6022" s="7"/>
      <c r="Y6022" s="9" t="s">
        <v>6527</v>
      </c>
    </row>
    <row r="6023" spans="19:25">
      <c r="S6023" s="7"/>
      <c r="T6023" s="7"/>
      <c r="U6023" s="7"/>
      <c r="V6023" s="7"/>
      <c r="W6023" s="7"/>
      <c r="X6023" s="7"/>
      <c r="Y6023" s="9" t="s">
        <v>6528</v>
      </c>
    </row>
    <row r="6024" spans="19:25">
      <c r="S6024" s="7"/>
      <c r="T6024" s="7"/>
      <c r="U6024" s="7"/>
      <c r="V6024" s="7"/>
      <c r="W6024" s="7"/>
      <c r="X6024" s="7"/>
      <c r="Y6024" s="9" t="s">
        <v>6529</v>
      </c>
    </row>
    <row r="6025" spans="19:25">
      <c r="S6025" s="7"/>
      <c r="T6025" s="7"/>
      <c r="U6025" s="7"/>
      <c r="V6025" s="7"/>
      <c r="W6025" s="7"/>
      <c r="X6025" s="7"/>
      <c r="Y6025" s="9" t="s">
        <v>6530</v>
      </c>
    </row>
    <row r="6026" spans="19:25">
      <c r="S6026" s="7"/>
      <c r="T6026" s="7"/>
      <c r="U6026" s="7"/>
      <c r="V6026" s="7"/>
      <c r="W6026" s="7"/>
      <c r="X6026" s="7"/>
      <c r="Y6026" s="9" t="s">
        <v>6531</v>
      </c>
    </row>
    <row r="6027" spans="19:25">
      <c r="S6027" s="7"/>
      <c r="T6027" s="7"/>
      <c r="U6027" s="7"/>
      <c r="V6027" s="7"/>
      <c r="W6027" s="7"/>
      <c r="X6027" s="7"/>
      <c r="Y6027" s="9" t="s">
        <v>6532</v>
      </c>
    </row>
    <row r="6028" spans="19:25">
      <c r="S6028" s="7"/>
      <c r="T6028" s="7"/>
      <c r="U6028" s="7"/>
      <c r="V6028" s="7"/>
      <c r="W6028" s="7"/>
      <c r="X6028" s="7"/>
      <c r="Y6028" s="9" t="s">
        <v>6533</v>
      </c>
    </row>
    <row r="6029" spans="19:25">
      <c r="S6029" s="7"/>
      <c r="T6029" s="7"/>
      <c r="U6029" s="7"/>
      <c r="V6029" s="7"/>
      <c r="W6029" s="7"/>
      <c r="X6029" s="7"/>
      <c r="Y6029" s="9" t="s">
        <v>6534</v>
      </c>
    </row>
    <row r="6030" spans="19:25">
      <c r="S6030" s="7"/>
      <c r="T6030" s="7"/>
      <c r="U6030" s="7"/>
      <c r="V6030" s="7"/>
      <c r="W6030" s="7"/>
      <c r="X6030" s="7"/>
      <c r="Y6030" s="9" t="s">
        <v>6535</v>
      </c>
    </row>
    <row r="6031" spans="19:25">
      <c r="S6031" s="7"/>
      <c r="T6031" s="7"/>
      <c r="U6031" s="7"/>
      <c r="V6031" s="7"/>
      <c r="W6031" s="7"/>
      <c r="X6031" s="7"/>
      <c r="Y6031" s="9" t="s">
        <v>6536</v>
      </c>
    </row>
    <row r="6032" spans="19:25">
      <c r="S6032" s="7"/>
      <c r="T6032" s="7"/>
      <c r="U6032" s="7"/>
      <c r="V6032" s="7"/>
      <c r="W6032" s="7"/>
      <c r="X6032" s="7"/>
      <c r="Y6032" s="9" t="s">
        <v>6537</v>
      </c>
    </row>
    <row r="6033" spans="19:25">
      <c r="S6033" s="7"/>
      <c r="T6033" s="7"/>
      <c r="U6033" s="7"/>
      <c r="V6033" s="7"/>
      <c r="W6033" s="7"/>
      <c r="X6033" s="7"/>
      <c r="Y6033" s="9" t="s">
        <v>6538</v>
      </c>
    </row>
    <row r="6034" spans="19:25">
      <c r="S6034" s="7"/>
      <c r="T6034" s="7"/>
      <c r="U6034" s="7"/>
      <c r="V6034" s="7"/>
      <c r="W6034" s="7"/>
      <c r="X6034" s="7"/>
      <c r="Y6034" s="9" t="s">
        <v>6539</v>
      </c>
    </row>
    <row r="6035" spans="19:25">
      <c r="S6035" s="7"/>
      <c r="T6035" s="7"/>
      <c r="U6035" s="7"/>
      <c r="V6035" s="7"/>
      <c r="W6035" s="7"/>
      <c r="X6035" s="7"/>
      <c r="Y6035" s="9" t="s">
        <v>6540</v>
      </c>
    </row>
    <row r="6036" spans="19:25">
      <c r="S6036" s="7"/>
      <c r="T6036" s="7"/>
      <c r="U6036" s="7"/>
      <c r="V6036" s="7"/>
      <c r="W6036" s="7"/>
      <c r="X6036" s="7"/>
      <c r="Y6036" s="9" t="s">
        <v>6541</v>
      </c>
    </row>
    <row r="6037" spans="19:25">
      <c r="S6037" s="7"/>
      <c r="T6037" s="7"/>
      <c r="U6037" s="7"/>
      <c r="V6037" s="7"/>
      <c r="W6037" s="7"/>
      <c r="X6037" s="7"/>
      <c r="Y6037" s="9" t="s">
        <v>6542</v>
      </c>
    </row>
    <row r="6038" spans="19:25">
      <c r="S6038" s="7"/>
      <c r="T6038" s="7"/>
      <c r="U6038" s="7"/>
      <c r="V6038" s="7"/>
      <c r="W6038" s="7"/>
      <c r="X6038" s="7"/>
      <c r="Y6038" s="9" t="s">
        <v>6543</v>
      </c>
    </row>
    <row r="6039" spans="19:25">
      <c r="S6039" s="7"/>
      <c r="T6039" s="7"/>
      <c r="U6039" s="7"/>
      <c r="V6039" s="7"/>
      <c r="W6039" s="7"/>
      <c r="X6039" s="7"/>
      <c r="Y6039" s="9" t="s">
        <v>6544</v>
      </c>
    </row>
    <row r="6040" spans="19:25">
      <c r="S6040" s="7"/>
      <c r="T6040" s="7"/>
      <c r="U6040" s="7"/>
      <c r="V6040" s="7"/>
      <c r="W6040" s="7"/>
      <c r="X6040" s="7"/>
      <c r="Y6040" s="9" t="s">
        <v>6545</v>
      </c>
    </row>
    <row r="6041" spans="19:25">
      <c r="S6041" s="7"/>
      <c r="T6041" s="7"/>
      <c r="U6041" s="7"/>
      <c r="V6041" s="7"/>
      <c r="W6041" s="7"/>
      <c r="X6041" s="7"/>
      <c r="Y6041" s="9" t="s">
        <v>6546</v>
      </c>
    </row>
    <row r="6042" spans="19:25">
      <c r="S6042" s="7"/>
      <c r="T6042" s="7"/>
      <c r="U6042" s="7"/>
      <c r="V6042" s="7"/>
      <c r="W6042" s="7"/>
      <c r="X6042" s="7"/>
      <c r="Y6042" s="9" t="s">
        <v>6547</v>
      </c>
    </row>
    <row r="6043" spans="19:25">
      <c r="S6043" s="7"/>
      <c r="T6043" s="7"/>
      <c r="U6043" s="7"/>
      <c r="V6043" s="7"/>
      <c r="W6043" s="7"/>
      <c r="X6043" s="7"/>
      <c r="Y6043" s="9" t="s">
        <v>6548</v>
      </c>
    </row>
    <row r="6044" spans="19:25">
      <c r="S6044" s="7"/>
      <c r="T6044" s="7"/>
      <c r="U6044" s="7"/>
      <c r="V6044" s="7"/>
      <c r="W6044" s="7"/>
      <c r="X6044" s="7"/>
      <c r="Y6044" s="9" t="s">
        <v>6549</v>
      </c>
    </row>
    <row r="6045" spans="19:25">
      <c r="S6045" s="7"/>
      <c r="T6045" s="7"/>
      <c r="U6045" s="7"/>
      <c r="V6045" s="7"/>
      <c r="W6045" s="7"/>
      <c r="X6045" s="7"/>
      <c r="Y6045" s="9" t="s">
        <v>6550</v>
      </c>
    </row>
    <row r="6046" spans="19:25">
      <c r="S6046" s="7"/>
      <c r="T6046" s="7"/>
      <c r="U6046" s="7"/>
      <c r="V6046" s="7"/>
      <c r="W6046" s="7"/>
      <c r="X6046" s="7"/>
      <c r="Y6046" s="9" t="s">
        <v>6551</v>
      </c>
    </row>
    <row r="6047" spans="19:25">
      <c r="S6047" s="7"/>
      <c r="T6047" s="7"/>
      <c r="U6047" s="7"/>
      <c r="V6047" s="7"/>
      <c r="W6047" s="7"/>
      <c r="X6047" s="7"/>
      <c r="Y6047" s="9" t="s">
        <v>6552</v>
      </c>
    </row>
    <row r="6048" spans="19:25">
      <c r="S6048" s="7"/>
      <c r="T6048" s="7"/>
      <c r="U6048" s="7"/>
      <c r="V6048" s="7"/>
      <c r="W6048" s="7"/>
      <c r="X6048" s="7"/>
      <c r="Y6048" s="9" t="s">
        <v>6553</v>
      </c>
    </row>
    <row r="6049" spans="19:25">
      <c r="S6049" s="7"/>
      <c r="T6049" s="7"/>
      <c r="U6049" s="7"/>
      <c r="V6049" s="7"/>
      <c r="W6049" s="7"/>
      <c r="X6049" s="7"/>
      <c r="Y6049" s="9" t="s">
        <v>6554</v>
      </c>
    </row>
    <row r="6050" spans="19:25">
      <c r="S6050" s="7"/>
      <c r="T6050" s="7"/>
      <c r="U6050" s="7"/>
      <c r="V6050" s="7"/>
      <c r="W6050" s="7"/>
      <c r="X6050" s="7"/>
      <c r="Y6050" s="9" t="s">
        <v>6555</v>
      </c>
    </row>
    <row r="6051" spans="19:25">
      <c r="S6051" s="7"/>
      <c r="T6051" s="7"/>
      <c r="U6051" s="7"/>
      <c r="V6051" s="7"/>
      <c r="W6051" s="7"/>
      <c r="X6051" s="7"/>
      <c r="Y6051" s="9" t="s">
        <v>6556</v>
      </c>
    </row>
    <row r="6052" spans="19:25">
      <c r="S6052" s="7"/>
      <c r="T6052" s="7"/>
      <c r="U6052" s="7"/>
      <c r="V6052" s="7"/>
      <c r="W6052" s="7"/>
      <c r="X6052" s="7"/>
      <c r="Y6052" s="9" t="s">
        <v>6557</v>
      </c>
    </row>
    <row r="6053" spans="19:25">
      <c r="S6053" s="7"/>
      <c r="T6053" s="7"/>
      <c r="U6053" s="7"/>
      <c r="V6053" s="7"/>
      <c r="W6053" s="7"/>
      <c r="X6053" s="7"/>
      <c r="Y6053" s="9" t="s">
        <v>6558</v>
      </c>
    </row>
    <row r="6054" spans="19:25">
      <c r="S6054" s="7"/>
      <c r="T6054" s="7"/>
      <c r="U6054" s="7"/>
      <c r="V6054" s="7"/>
      <c r="W6054" s="7"/>
      <c r="X6054" s="7"/>
      <c r="Y6054" s="9" t="s">
        <v>6559</v>
      </c>
    </row>
    <row r="6055" spans="19:25">
      <c r="S6055" s="7"/>
      <c r="T6055" s="7"/>
      <c r="U6055" s="7"/>
      <c r="V6055" s="7"/>
      <c r="W6055" s="7"/>
      <c r="X6055" s="7"/>
      <c r="Y6055" s="9" t="s">
        <v>6560</v>
      </c>
    </row>
    <row r="6056" spans="19:25">
      <c r="S6056" s="7"/>
      <c r="T6056" s="7"/>
      <c r="U6056" s="7"/>
      <c r="V6056" s="7"/>
      <c r="W6056" s="7"/>
      <c r="X6056" s="7"/>
      <c r="Y6056" s="9" t="s">
        <v>6561</v>
      </c>
    </row>
    <row r="6057" spans="19:25">
      <c r="S6057" s="7"/>
      <c r="T6057" s="7"/>
      <c r="U6057" s="7"/>
      <c r="V6057" s="7"/>
      <c r="W6057" s="7"/>
      <c r="X6057" s="7"/>
      <c r="Y6057" s="9" t="s">
        <v>6562</v>
      </c>
    </row>
    <row r="6058" spans="19:25">
      <c r="S6058" s="7"/>
      <c r="T6058" s="7"/>
      <c r="U6058" s="7"/>
      <c r="V6058" s="7"/>
      <c r="W6058" s="7"/>
      <c r="X6058" s="7"/>
      <c r="Y6058" s="9" t="s">
        <v>6563</v>
      </c>
    </row>
    <row r="6059" spans="19:25">
      <c r="S6059" s="7"/>
      <c r="T6059" s="7"/>
      <c r="U6059" s="7"/>
      <c r="V6059" s="7"/>
      <c r="W6059" s="7"/>
      <c r="X6059" s="7"/>
      <c r="Y6059" s="9" t="s">
        <v>6564</v>
      </c>
    </row>
    <row r="6060" spans="19:25">
      <c r="S6060" s="7"/>
      <c r="T6060" s="7"/>
      <c r="U6060" s="7"/>
      <c r="V6060" s="7"/>
      <c r="W6060" s="7"/>
      <c r="X6060" s="7"/>
      <c r="Y6060" s="9" t="s">
        <v>6565</v>
      </c>
    </row>
    <row r="6061" spans="19:25">
      <c r="S6061" s="7"/>
      <c r="T6061" s="7"/>
      <c r="U6061" s="7"/>
      <c r="V6061" s="7"/>
      <c r="W6061" s="7"/>
      <c r="X6061" s="7"/>
      <c r="Y6061" s="9" t="s">
        <v>6566</v>
      </c>
    </row>
    <row r="6062" spans="19:25">
      <c r="S6062" s="7"/>
      <c r="T6062" s="7"/>
      <c r="U6062" s="7"/>
      <c r="V6062" s="7"/>
      <c r="W6062" s="7"/>
      <c r="X6062" s="7"/>
      <c r="Y6062" s="9" t="s">
        <v>6567</v>
      </c>
    </row>
    <row r="6063" spans="19:25">
      <c r="S6063" s="7"/>
      <c r="T6063" s="7"/>
      <c r="U6063" s="7"/>
      <c r="V6063" s="7"/>
      <c r="W6063" s="7"/>
      <c r="X6063" s="7"/>
      <c r="Y6063" s="9" t="s">
        <v>6568</v>
      </c>
    </row>
    <row r="6064" spans="19:25">
      <c r="S6064" s="7"/>
      <c r="T6064" s="7"/>
      <c r="U6064" s="7"/>
      <c r="V6064" s="7"/>
      <c r="W6064" s="7"/>
      <c r="X6064" s="7"/>
      <c r="Y6064" s="9" t="s">
        <v>6569</v>
      </c>
    </row>
    <row r="6065" spans="19:25">
      <c r="S6065" s="7"/>
      <c r="T6065" s="7"/>
      <c r="U6065" s="7"/>
      <c r="V6065" s="7"/>
      <c r="W6065" s="7"/>
      <c r="X6065" s="7"/>
      <c r="Y6065" s="9" t="s">
        <v>6570</v>
      </c>
    </row>
    <row r="6066" spans="19:25">
      <c r="S6066" s="7"/>
      <c r="T6066" s="7"/>
      <c r="U6066" s="7"/>
      <c r="V6066" s="7"/>
      <c r="W6066" s="7"/>
      <c r="X6066" s="7"/>
      <c r="Y6066" s="9" t="s">
        <v>6571</v>
      </c>
    </row>
    <row r="6067" spans="19:25">
      <c r="S6067" s="7"/>
      <c r="T6067" s="7"/>
      <c r="U6067" s="7"/>
      <c r="V6067" s="7"/>
      <c r="W6067" s="7"/>
      <c r="X6067" s="7"/>
      <c r="Y6067" s="9" t="s">
        <v>6572</v>
      </c>
    </row>
    <row r="6068" spans="19:25">
      <c r="S6068" s="7"/>
      <c r="T6068" s="7"/>
      <c r="U6068" s="7"/>
      <c r="V6068" s="7"/>
      <c r="W6068" s="7"/>
      <c r="X6068" s="7"/>
      <c r="Y6068" s="9" t="s">
        <v>6573</v>
      </c>
    </row>
    <row r="6069" spans="19:25">
      <c r="S6069" s="7"/>
      <c r="T6069" s="7"/>
      <c r="U6069" s="7"/>
      <c r="V6069" s="7"/>
      <c r="W6069" s="7"/>
      <c r="X6069" s="7"/>
      <c r="Y6069" s="9" t="s">
        <v>6574</v>
      </c>
    </row>
    <row r="6070" spans="19:25">
      <c r="S6070" s="7"/>
      <c r="T6070" s="7"/>
      <c r="U6070" s="7"/>
      <c r="V6070" s="7"/>
      <c r="W6070" s="7"/>
      <c r="X6070" s="7"/>
      <c r="Y6070" s="9" t="s">
        <v>6575</v>
      </c>
    </row>
    <row r="6071" spans="19:25">
      <c r="S6071" s="7"/>
      <c r="T6071" s="7"/>
      <c r="U6071" s="7"/>
      <c r="V6071" s="7"/>
      <c r="W6071" s="7"/>
      <c r="X6071" s="7"/>
      <c r="Y6071" s="9" t="s">
        <v>6576</v>
      </c>
    </row>
    <row r="6072" spans="19:25">
      <c r="S6072" s="7"/>
      <c r="T6072" s="7"/>
      <c r="U6072" s="7"/>
      <c r="V6072" s="7"/>
      <c r="W6072" s="7"/>
      <c r="X6072" s="7"/>
      <c r="Y6072" s="9" t="s">
        <v>6577</v>
      </c>
    </row>
    <row r="6073" spans="19:25">
      <c r="S6073" s="7"/>
      <c r="T6073" s="7"/>
      <c r="U6073" s="7"/>
      <c r="V6073" s="7"/>
      <c r="W6073" s="7"/>
      <c r="X6073" s="7"/>
      <c r="Y6073" s="9" t="s">
        <v>6578</v>
      </c>
    </row>
    <row r="6074" spans="19:25">
      <c r="S6074" s="7"/>
      <c r="T6074" s="7"/>
      <c r="U6074" s="7"/>
      <c r="V6074" s="7"/>
      <c r="W6074" s="7"/>
      <c r="X6074" s="7"/>
      <c r="Y6074" s="9" t="s">
        <v>6579</v>
      </c>
    </row>
    <row r="6075" spans="19:25">
      <c r="S6075" s="7"/>
      <c r="T6075" s="7"/>
      <c r="U6075" s="7"/>
      <c r="V6075" s="7"/>
      <c r="W6075" s="7"/>
      <c r="X6075" s="7"/>
      <c r="Y6075" s="9" t="s">
        <v>6580</v>
      </c>
    </row>
    <row r="6076" spans="19:25">
      <c r="S6076" s="7"/>
      <c r="T6076" s="7"/>
      <c r="U6076" s="7"/>
      <c r="V6076" s="7"/>
      <c r="W6076" s="7"/>
      <c r="X6076" s="7"/>
      <c r="Y6076" s="9" t="s">
        <v>6581</v>
      </c>
    </row>
    <row r="6077" spans="19:25">
      <c r="S6077" s="7"/>
      <c r="T6077" s="7"/>
      <c r="U6077" s="7"/>
      <c r="V6077" s="7"/>
      <c r="W6077" s="7"/>
      <c r="X6077" s="7"/>
      <c r="Y6077" s="9" t="s">
        <v>6582</v>
      </c>
    </row>
    <row r="6078" spans="19:25">
      <c r="S6078" s="7"/>
      <c r="T6078" s="7"/>
      <c r="U6078" s="7"/>
      <c r="V6078" s="7"/>
      <c r="W6078" s="7"/>
      <c r="X6078" s="7"/>
      <c r="Y6078" s="9" t="s">
        <v>6583</v>
      </c>
    </row>
    <row r="6079" spans="19:25">
      <c r="S6079" s="7"/>
      <c r="T6079" s="7"/>
      <c r="U6079" s="7"/>
      <c r="V6079" s="7"/>
      <c r="W6079" s="7"/>
      <c r="X6079" s="7"/>
      <c r="Y6079" s="9" t="s">
        <v>6584</v>
      </c>
    </row>
    <row r="6080" spans="19:25">
      <c r="S6080" s="7"/>
      <c r="T6080" s="7"/>
      <c r="U6080" s="7"/>
      <c r="V6080" s="7"/>
      <c r="W6080" s="7"/>
      <c r="X6080" s="7"/>
      <c r="Y6080" s="9" t="s">
        <v>6585</v>
      </c>
    </row>
    <row r="6081" spans="19:25">
      <c r="S6081" s="7"/>
      <c r="T6081" s="7"/>
      <c r="U6081" s="7"/>
      <c r="V6081" s="7"/>
      <c r="W6081" s="7"/>
      <c r="X6081" s="7"/>
      <c r="Y6081" s="9" t="s">
        <v>6586</v>
      </c>
    </row>
    <row r="6082" spans="19:25">
      <c r="S6082" s="7"/>
      <c r="T6082" s="7"/>
      <c r="U6082" s="7"/>
      <c r="V6082" s="7"/>
      <c r="W6082" s="7"/>
      <c r="X6082" s="7"/>
      <c r="Y6082" s="9" t="s">
        <v>6587</v>
      </c>
    </row>
    <row r="6083" spans="19:25">
      <c r="S6083" s="7"/>
      <c r="T6083" s="7"/>
      <c r="U6083" s="7"/>
      <c r="V6083" s="7"/>
      <c r="W6083" s="7"/>
      <c r="X6083" s="7"/>
      <c r="Y6083" s="9" t="s">
        <v>6588</v>
      </c>
    </row>
    <row r="6084" spans="19:25">
      <c r="S6084" s="7"/>
      <c r="T6084" s="7"/>
      <c r="U6084" s="7"/>
      <c r="V6084" s="7"/>
      <c r="W6084" s="7"/>
      <c r="X6084" s="7"/>
      <c r="Y6084" s="9" t="s">
        <v>6589</v>
      </c>
    </row>
    <row r="6085" spans="19:25">
      <c r="S6085" s="7"/>
      <c r="T6085" s="7"/>
      <c r="U6085" s="7"/>
      <c r="V6085" s="7"/>
      <c r="W6085" s="7"/>
      <c r="X6085" s="7"/>
      <c r="Y6085" s="9" t="s">
        <v>6590</v>
      </c>
    </row>
    <row r="6086" spans="19:25">
      <c r="S6086" s="7"/>
      <c r="T6086" s="7"/>
      <c r="U6086" s="7"/>
      <c r="V6086" s="7"/>
      <c r="W6086" s="7"/>
      <c r="X6086" s="7"/>
      <c r="Y6086" s="9" t="s">
        <v>6591</v>
      </c>
    </row>
    <row r="6087" spans="19:25">
      <c r="S6087" s="7"/>
      <c r="T6087" s="7"/>
      <c r="U6087" s="7"/>
      <c r="V6087" s="7"/>
      <c r="W6087" s="7"/>
      <c r="X6087" s="7"/>
      <c r="Y6087" s="9" t="s">
        <v>6592</v>
      </c>
    </row>
    <row r="6088" spans="19:25">
      <c r="S6088" s="7"/>
      <c r="T6088" s="7"/>
      <c r="U6088" s="7"/>
      <c r="V6088" s="7"/>
      <c r="W6088" s="7"/>
      <c r="X6088" s="7"/>
      <c r="Y6088" s="9" t="s">
        <v>6593</v>
      </c>
    </row>
    <row r="6089" spans="19:25">
      <c r="S6089" s="7"/>
      <c r="T6089" s="7"/>
      <c r="U6089" s="7"/>
      <c r="V6089" s="7"/>
      <c r="W6089" s="7"/>
      <c r="X6089" s="7"/>
      <c r="Y6089" s="9" t="s">
        <v>6594</v>
      </c>
    </row>
    <row r="6090" spans="19:25">
      <c r="S6090" s="7"/>
      <c r="T6090" s="7"/>
      <c r="U6090" s="7"/>
      <c r="V6090" s="7"/>
      <c r="W6090" s="7"/>
      <c r="X6090" s="7"/>
      <c r="Y6090" s="9" t="s">
        <v>6595</v>
      </c>
    </row>
    <row r="6091" spans="19:25">
      <c r="S6091" s="7"/>
      <c r="T6091" s="7"/>
      <c r="U6091" s="7"/>
      <c r="V6091" s="7"/>
      <c r="W6091" s="7"/>
      <c r="X6091" s="7"/>
      <c r="Y6091" s="9" t="s">
        <v>6596</v>
      </c>
    </row>
    <row r="6092" spans="19:25">
      <c r="S6092" s="7"/>
      <c r="T6092" s="7"/>
      <c r="U6092" s="7"/>
      <c r="V6092" s="7"/>
      <c r="W6092" s="7"/>
      <c r="X6092" s="7"/>
      <c r="Y6092" s="9" t="s">
        <v>6597</v>
      </c>
    </row>
    <row r="6093" spans="19:25">
      <c r="S6093" s="7"/>
      <c r="T6093" s="7"/>
      <c r="U6093" s="7"/>
      <c r="V6093" s="7"/>
      <c r="W6093" s="7"/>
      <c r="X6093" s="7"/>
      <c r="Y6093" s="9" t="s">
        <v>6598</v>
      </c>
    </row>
    <row r="6094" spans="19:25">
      <c r="S6094" s="7"/>
      <c r="T6094" s="7"/>
      <c r="U6094" s="7"/>
      <c r="V6094" s="7"/>
      <c r="W6094" s="7"/>
      <c r="X6094" s="7"/>
      <c r="Y6094" s="9" t="s">
        <v>6599</v>
      </c>
    </row>
    <row r="6095" spans="19:25">
      <c r="S6095" s="7"/>
      <c r="T6095" s="7"/>
      <c r="U6095" s="7"/>
      <c r="V6095" s="7"/>
      <c r="W6095" s="7"/>
      <c r="X6095" s="7"/>
      <c r="Y6095" s="9" t="s">
        <v>6600</v>
      </c>
    </row>
    <row r="6096" spans="19:25">
      <c r="S6096" s="7"/>
      <c r="T6096" s="7"/>
      <c r="U6096" s="7"/>
      <c r="V6096" s="7"/>
      <c r="W6096" s="7"/>
      <c r="X6096" s="7"/>
      <c r="Y6096" s="9" t="s">
        <v>6601</v>
      </c>
    </row>
    <row r="6097" spans="19:25">
      <c r="S6097" s="7"/>
      <c r="T6097" s="7"/>
      <c r="U6097" s="7"/>
      <c r="V6097" s="7"/>
      <c r="W6097" s="7"/>
      <c r="X6097" s="7"/>
      <c r="Y6097" s="9" t="s">
        <v>6602</v>
      </c>
    </row>
    <row r="6098" spans="19:25">
      <c r="S6098" s="7"/>
      <c r="T6098" s="7"/>
      <c r="U6098" s="7"/>
      <c r="V6098" s="7"/>
      <c r="W6098" s="7"/>
      <c r="X6098" s="7"/>
      <c r="Y6098" s="9" t="s">
        <v>6603</v>
      </c>
    </row>
    <row r="6099" spans="19:25">
      <c r="S6099" s="7"/>
      <c r="T6099" s="7"/>
      <c r="U6099" s="7"/>
      <c r="V6099" s="7"/>
      <c r="W6099" s="7"/>
      <c r="X6099" s="7"/>
      <c r="Y6099" s="9" t="s">
        <v>6604</v>
      </c>
    </row>
    <row r="6100" spans="19:25">
      <c r="S6100" s="7"/>
      <c r="T6100" s="7"/>
      <c r="U6100" s="7"/>
      <c r="V6100" s="7"/>
      <c r="W6100" s="7"/>
      <c r="X6100" s="7"/>
      <c r="Y6100" s="9" t="s">
        <v>6605</v>
      </c>
    </row>
    <row r="6101" spans="19:25">
      <c r="S6101" s="7"/>
      <c r="T6101" s="7"/>
      <c r="U6101" s="7"/>
      <c r="V6101" s="7"/>
      <c r="W6101" s="7"/>
      <c r="X6101" s="7"/>
      <c r="Y6101" s="9" t="s">
        <v>6606</v>
      </c>
    </row>
    <row r="6102" spans="19:25">
      <c r="S6102" s="7"/>
      <c r="T6102" s="7"/>
      <c r="U6102" s="7"/>
      <c r="V6102" s="7"/>
      <c r="W6102" s="7"/>
      <c r="X6102" s="7"/>
      <c r="Y6102" s="9" t="s">
        <v>6607</v>
      </c>
    </row>
    <row r="6103" spans="19:25">
      <c r="S6103" s="7"/>
      <c r="T6103" s="7"/>
      <c r="U6103" s="7"/>
      <c r="V6103" s="7"/>
      <c r="W6103" s="7"/>
      <c r="X6103" s="7"/>
      <c r="Y6103" s="9" t="s">
        <v>6608</v>
      </c>
    </row>
    <row r="6104" spans="19:25">
      <c r="S6104" s="7"/>
      <c r="T6104" s="7"/>
      <c r="U6104" s="7"/>
      <c r="V6104" s="7"/>
      <c r="W6104" s="7"/>
      <c r="X6104" s="7"/>
      <c r="Y6104" s="9" t="s">
        <v>6609</v>
      </c>
    </row>
    <row r="6105" spans="19:25">
      <c r="S6105" s="7"/>
      <c r="T6105" s="7"/>
      <c r="U6105" s="7"/>
      <c r="V6105" s="7"/>
      <c r="W6105" s="7"/>
      <c r="X6105" s="7"/>
      <c r="Y6105" s="9" t="s">
        <v>6610</v>
      </c>
    </row>
    <row r="6106" spans="19:25">
      <c r="S6106" s="7"/>
      <c r="T6106" s="7"/>
      <c r="U6106" s="7"/>
      <c r="V6106" s="7"/>
      <c r="W6106" s="7"/>
      <c r="X6106" s="7"/>
      <c r="Y6106" s="9" t="s">
        <v>6611</v>
      </c>
    </row>
    <row r="6107" spans="19:25">
      <c r="S6107" s="7"/>
      <c r="T6107" s="7"/>
      <c r="U6107" s="7"/>
      <c r="V6107" s="7"/>
      <c r="W6107" s="7"/>
      <c r="X6107" s="7"/>
      <c r="Y6107" s="9" t="s">
        <v>6612</v>
      </c>
    </row>
    <row r="6108" spans="19:25">
      <c r="S6108" s="7"/>
      <c r="T6108" s="7"/>
      <c r="U6108" s="7"/>
      <c r="V6108" s="7"/>
      <c r="W6108" s="7"/>
      <c r="X6108" s="7"/>
      <c r="Y6108" s="9" t="s">
        <v>6613</v>
      </c>
    </row>
    <row r="6109" spans="19:25">
      <c r="S6109" s="7"/>
      <c r="T6109" s="7"/>
      <c r="U6109" s="7"/>
      <c r="V6109" s="7"/>
      <c r="W6109" s="7"/>
      <c r="X6109" s="7"/>
      <c r="Y6109" s="9" t="s">
        <v>6614</v>
      </c>
    </row>
    <row r="6110" spans="19:25">
      <c r="S6110" s="7"/>
      <c r="T6110" s="7"/>
      <c r="U6110" s="7"/>
      <c r="V6110" s="7"/>
      <c r="W6110" s="7"/>
      <c r="X6110" s="7"/>
      <c r="Y6110" s="9" t="s">
        <v>6615</v>
      </c>
    </row>
    <row r="6111" spans="19:25">
      <c r="S6111" s="7"/>
      <c r="T6111" s="7"/>
      <c r="U6111" s="7"/>
      <c r="V6111" s="7"/>
      <c r="W6111" s="7"/>
      <c r="X6111" s="7"/>
      <c r="Y6111" s="9" t="s">
        <v>6616</v>
      </c>
    </row>
    <row r="6112" spans="19:25">
      <c r="S6112" s="7"/>
      <c r="T6112" s="7"/>
      <c r="U6112" s="7"/>
      <c r="V6112" s="7"/>
      <c r="W6112" s="7"/>
      <c r="X6112" s="7"/>
      <c r="Y6112" s="9" t="s">
        <v>6617</v>
      </c>
    </row>
    <row r="6113" spans="19:25">
      <c r="S6113" s="7"/>
      <c r="T6113" s="7"/>
      <c r="U6113" s="7"/>
      <c r="V6113" s="7"/>
      <c r="W6113" s="7"/>
      <c r="X6113" s="7"/>
      <c r="Y6113" s="9" t="s">
        <v>6618</v>
      </c>
    </row>
    <row r="6114" spans="19:25">
      <c r="S6114" s="7"/>
      <c r="T6114" s="7"/>
      <c r="U6114" s="7"/>
      <c r="V6114" s="7"/>
      <c r="W6114" s="7"/>
      <c r="X6114" s="7"/>
      <c r="Y6114" s="9" t="s">
        <v>6619</v>
      </c>
    </row>
    <row r="6115" spans="19:25">
      <c r="S6115" s="7"/>
      <c r="T6115" s="7"/>
      <c r="U6115" s="7"/>
      <c r="V6115" s="7"/>
      <c r="W6115" s="7"/>
      <c r="X6115" s="7"/>
      <c r="Y6115" s="9" t="s">
        <v>6620</v>
      </c>
    </row>
    <row r="6116" spans="19:25">
      <c r="S6116" s="7"/>
      <c r="T6116" s="7"/>
      <c r="U6116" s="7"/>
      <c r="V6116" s="7"/>
      <c r="W6116" s="7"/>
      <c r="X6116" s="7"/>
      <c r="Y6116" s="9" t="s">
        <v>6621</v>
      </c>
    </row>
    <row r="6117" spans="19:25">
      <c r="S6117" s="7"/>
      <c r="T6117" s="7"/>
      <c r="U6117" s="7"/>
      <c r="V6117" s="7"/>
      <c r="W6117" s="7"/>
      <c r="X6117" s="7"/>
      <c r="Y6117" s="9" t="s">
        <v>6622</v>
      </c>
    </row>
    <row r="6118" spans="19:25">
      <c r="S6118" s="7"/>
      <c r="T6118" s="7"/>
      <c r="U6118" s="7"/>
      <c r="V6118" s="7"/>
      <c r="W6118" s="7"/>
      <c r="X6118" s="7"/>
      <c r="Y6118" s="9" t="s">
        <v>6623</v>
      </c>
    </row>
    <row r="6119" spans="19:25">
      <c r="S6119" s="7"/>
      <c r="T6119" s="7"/>
      <c r="U6119" s="7"/>
      <c r="V6119" s="7"/>
      <c r="W6119" s="7"/>
      <c r="X6119" s="7"/>
      <c r="Y6119" s="9" t="s">
        <v>6624</v>
      </c>
    </row>
    <row r="6120" spans="19:25">
      <c r="S6120" s="7"/>
      <c r="T6120" s="7"/>
      <c r="U6120" s="7"/>
      <c r="V6120" s="7"/>
      <c r="W6120" s="7"/>
      <c r="X6120" s="7"/>
      <c r="Y6120" s="9" t="s">
        <v>6625</v>
      </c>
    </row>
    <row r="6121" spans="19:25">
      <c r="S6121" s="7"/>
      <c r="T6121" s="7"/>
      <c r="U6121" s="7"/>
      <c r="V6121" s="7"/>
      <c r="W6121" s="7"/>
      <c r="X6121" s="7"/>
      <c r="Y6121" s="9" t="s">
        <v>6626</v>
      </c>
    </row>
    <row r="6122" spans="19:25">
      <c r="S6122" s="7"/>
      <c r="T6122" s="7"/>
      <c r="U6122" s="7"/>
      <c r="V6122" s="7"/>
      <c r="W6122" s="7"/>
      <c r="X6122" s="7"/>
      <c r="Y6122" s="9" t="s">
        <v>6627</v>
      </c>
    </row>
    <row r="6123" spans="19:25">
      <c r="S6123" s="7"/>
      <c r="T6123" s="7"/>
      <c r="U6123" s="7"/>
      <c r="V6123" s="7"/>
      <c r="W6123" s="7"/>
      <c r="X6123" s="7"/>
      <c r="Y6123" s="9" t="s">
        <v>6628</v>
      </c>
    </row>
    <row r="6124" spans="19:25">
      <c r="S6124" s="7"/>
      <c r="T6124" s="7"/>
      <c r="U6124" s="7"/>
      <c r="V6124" s="7"/>
      <c r="W6124" s="7"/>
      <c r="X6124" s="7"/>
      <c r="Y6124" s="9" t="s">
        <v>6629</v>
      </c>
    </row>
    <row r="6125" spans="19:25">
      <c r="S6125" s="7"/>
      <c r="T6125" s="7"/>
      <c r="U6125" s="7"/>
      <c r="V6125" s="7"/>
      <c r="W6125" s="7"/>
      <c r="X6125" s="7"/>
      <c r="Y6125" s="9" t="s">
        <v>6630</v>
      </c>
    </row>
    <row r="6126" spans="19:25">
      <c r="S6126" s="7"/>
      <c r="T6126" s="7"/>
      <c r="U6126" s="7"/>
      <c r="V6126" s="7"/>
      <c r="W6126" s="7"/>
      <c r="X6126" s="7"/>
      <c r="Y6126" s="9" t="s">
        <v>6631</v>
      </c>
    </row>
    <row r="6127" spans="19:25">
      <c r="S6127" s="7"/>
      <c r="T6127" s="7"/>
      <c r="U6127" s="7"/>
      <c r="V6127" s="7"/>
      <c r="W6127" s="7"/>
      <c r="X6127" s="7"/>
      <c r="Y6127" s="9" t="s">
        <v>6632</v>
      </c>
    </row>
    <row r="6128" spans="19:25">
      <c r="S6128" s="7"/>
      <c r="T6128" s="7"/>
      <c r="U6128" s="7"/>
      <c r="V6128" s="7"/>
      <c r="W6128" s="7"/>
      <c r="X6128" s="7"/>
      <c r="Y6128" s="9" t="s">
        <v>6633</v>
      </c>
    </row>
    <row r="6129" spans="19:25">
      <c r="S6129" s="7"/>
      <c r="T6129" s="7"/>
      <c r="U6129" s="7"/>
      <c r="V6129" s="7"/>
      <c r="W6129" s="7"/>
      <c r="X6129" s="7"/>
      <c r="Y6129" s="9" t="s">
        <v>6634</v>
      </c>
    </row>
    <row r="6130" spans="19:25">
      <c r="S6130" s="7"/>
      <c r="T6130" s="7"/>
      <c r="U6130" s="7"/>
      <c r="V6130" s="7"/>
      <c r="W6130" s="7"/>
      <c r="X6130" s="7"/>
      <c r="Y6130" s="9" t="s">
        <v>6635</v>
      </c>
    </row>
    <row r="6131" spans="19:25">
      <c r="S6131" s="7"/>
      <c r="T6131" s="7"/>
      <c r="U6131" s="7"/>
      <c r="V6131" s="7"/>
      <c r="W6131" s="7"/>
      <c r="X6131" s="7"/>
      <c r="Y6131" s="9" t="s">
        <v>6636</v>
      </c>
    </row>
    <row r="6132" spans="19:25">
      <c r="S6132" s="7"/>
      <c r="T6132" s="7"/>
      <c r="U6132" s="7"/>
      <c r="V6132" s="7"/>
      <c r="W6132" s="7"/>
      <c r="X6132" s="7"/>
      <c r="Y6132" s="9" t="s">
        <v>6637</v>
      </c>
    </row>
    <row r="6133" spans="19:25">
      <c r="S6133" s="7"/>
      <c r="T6133" s="7"/>
      <c r="U6133" s="7"/>
      <c r="V6133" s="7"/>
      <c r="W6133" s="7"/>
      <c r="X6133" s="7"/>
      <c r="Y6133" s="9" t="s">
        <v>6638</v>
      </c>
    </row>
    <row r="6134" spans="19:25">
      <c r="S6134" s="7"/>
      <c r="T6134" s="7"/>
      <c r="U6134" s="7"/>
      <c r="V6134" s="7"/>
      <c r="W6134" s="7"/>
      <c r="X6134" s="7"/>
      <c r="Y6134" s="9" t="s">
        <v>6639</v>
      </c>
    </row>
    <row r="6135" spans="19:25">
      <c r="S6135" s="7"/>
      <c r="T6135" s="7"/>
      <c r="U6135" s="7"/>
      <c r="V6135" s="7"/>
      <c r="W6135" s="7"/>
      <c r="X6135" s="7"/>
      <c r="Y6135" s="9" t="s">
        <v>6640</v>
      </c>
    </row>
    <row r="6136" spans="19:25">
      <c r="S6136" s="7"/>
      <c r="T6136" s="7"/>
      <c r="U6136" s="7"/>
      <c r="V6136" s="7"/>
      <c r="W6136" s="7"/>
      <c r="X6136" s="7"/>
      <c r="Y6136" s="9" t="s">
        <v>6641</v>
      </c>
    </row>
    <row r="6137" spans="19:25">
      <c r="S6137" s="7"/>
      <c r="T6137" s="7"/>
      <c r="U6137" s="7"/>
      <c r="V6137" s="7"/>
      <c r="W6137" s="7"/>
      <c r="X6137" s="7"/>
      <c r="Y6137" s="9" t="s">
        <v>6642</v>
      </c>
    </row>
    <row r="6138" spans="19:25">
      <c r="S6138" s="7"/>
      <c r="T6138" s="7"/>
      <c r="U6138" s="7"/>
      <c r="V6138" s="7"/>
      <c r="W6138" s="7"/>
      <c r="X6138" s="7"/>
      <c r="Y6138" s="9" t="s">
        <v>6643</v>
      </c>
    </row>
    <row r="6139" spans="19:25">
      <c r="S6139" s="7"/>
      <c r="T6139" s="7"/>
      <c r="U6139" s="7"/>
      <c r="V6139" s="7"/>
      <c r="W6139" s="7"/>
      <c r="X6139" s="7"/>
      <c r="Y6139" s="9" t="s">
        <v>6644</v>
      </c>
    </row>
    <row r="6140" spans="19:25">
      <c r="S6140" s="7"/>
      <c r="T6140" s="7"/>
      <c r="U6140" s="7"/>
      <c r="V6140" s="7"/>
      <c r="W6140" s="7"/>
      <c r="X6140" s="7"/>
      <c r="Y6140" s="9" t="s">
        <v>6645</v>
      </c>
    </row>
    <row r="6141" spans="19:25">
      <c r="S6141" s="7"/>
      <c r="T6141" s="7"/>
      <c r="U6141" s="7"/>
      <c r="V6141" s="7"/>
      <c r="W6141" s="7"/>
      <c r="X6141" s="7"/>
      <c r="Y6141" s="9" t="s">
        <v>6646</v>
      </c>
    </row>
    <row r="6142" spans="19:25">
      <c r="S6142" s="7"/>
      <c r="T6142" s="7"/>
      <c r="U6142" s="7"/>
      <c r="V6142" s="7"/>
      <c r="W6142" s="7"/>
      <c r="X6142" s="7"/>
      <c r="Y6142" s="9" t="s">
        <v>6647</v>
      </c>
    </row>
    <row r="6143" spans="19:25">
      <c r="S6143" s="7"/>
      <c r="T6143" s="7"/>
      <c r="U6143" s="7"/>
      <c r="V6143" s="7"/>
      <c r="W6143" s="7"/>
      <c r="X6143" s="7"/>
      <c r="Y6143" s="9" t="s">
        <v>6648</v>
      </c>
    </row>
    <row r="6144" spans="19:25">
      <c r="S6144" s="7"/>
      <c r="T6144" s="7"/>
      <c r="U6144" s="7"/>
      <c r="V6144" s="7"/>
      <c r="W6144" s="7"/>
      <c r="X6144" s="7"/>
      <c r="Y6144" s="9" t="s">
        <v>6649</v>
      </c>
    </row>
    <row r="6145" spans="19:25">
      <c r="S6145" s="7"/>
      <c r="T6145" s="7"/>
      <c r="U6145" s="7"/>
      <c r="V6145" s="7"/>
      <c r="W6145" s="7"/>
      <c r="X6145" s="7"/>
      <c r="Y6145" s="9" t="s">
        <v>6650</v>
      </c>
    </row>
    <row r="6146" spans="19:25">
      <c r="S6146" s="7"/>
      <c r="T6146" s="7"/>
      <c r="U6146" s="7"/>
      <c r="V6146" s="7"/>
      <c r="W6146" s="7"/>
      <c r="X6146" s="7"/>
      <c r="Y6146" s="9" t="s">
        <v>6651</v>
      </c>
    </row>
    <row r="6147" spans="19:25">
      <c r="S6147" s="7"/>
      <c r="T6147" s="7"/>
      <c r="U6147" s="7"/>
      <c r="V6147" s="7"/>
      <c r="W6147" s="7"/>
      <c r="X6147" s="7"/>
      <c r="Y6147" s="9" t="s">
        <v>6652</v>
      </c>
    </row>
    <row r="6148" spans="19:25">
      <c r="S6148" s="7"/>
      <c r="T6148" s="7"/>
      <c r="U6148" s="7"/>
      <c r="V6148" s="7"/>
      <c r="W6148" s="7"/>
      <c r="X6148" s="7"/>
      <c r="Y6148" s="9" t="s">
        <v>6653</v>
      </c>
    </row>
    <row r="6149" spans="19:25">
      <c r="S6149" s="7"/>
      <c r="T6149" s="7"/>
      <c r="U6149" s="7"/>
      <c r="V6149" s="7"/>
      <c r="W6149" s="7"/>
      <c r="X6149" s="7"/>
      <c r="Y6149" s="9" t="s">
        <v>6654</v>
      </c>
    </row>
    <row r="6150" spans="19:25">
      <c r="S6150" s="7"/>
      <c r="T6150" s="7"/>
      <c r="U6150" s="7"/>
      <c r="V6150" s="7"/>
      <c r="W6150" s="7"/>
      <c r="X6150" s="7"/>
      <c r="Y6150" s="9" t="s">
        <v>6655</v>
      </c>
    </row>
    <row r="6151" spans="19:25">
      <c r="S6151" s="7"/>
      <c r="T6151" s="7"/>
      <c r="U6151" s="7"/>
      <c r="V6151" s="7"/>
      <c r="W6151" s="7"/>
      <c r="X6151" s="7"/>
      <c r="Y6151" s="9" t="s">
        <v>6656</v>
      </c>
    </row>
    <row r="6152" spans="19:25">
      <c r="S6152" s="7"/>
      <c r="T6152" s="7"/>
      <c r="U6152" s="7"/>
      <c r="V6152" s="7"/>
      <c r="W6152" s="7"/>
      <c r="X6152" s="7"/>
      <c r="Y6152" s="9" t="s">
        <v>6657</v>
      </c>
    </row>
    <row r="6153" spans="19:25">
      <c r="S6153" s="7"/>
      <c r="T6153" s="7"/>
      <c r="U6153" s="7"/>
      <c r="V6153" s="7"/>
      <c r="W6153" s="7"/>
      <c r="X6153" s="7"/>
      <c r="Y6153" s="9" t="s">
        <v>6658</v>
      </c>
    </row>
    <row r="6154" spans="19:25">
      <c r="S6154" s="7"/>
      <c r="T6154" s="7"/>
      <c r="U6154" s="7"/>
      <c r="V6154" s="7"/>
      <c r="W6154" s="7"/>
      <c r="X6154" s="7"/>
      <c r="Y6154" s="9" t="s">
        <v>6659</v>
      </c>
    </row>
    <row r="6155" spans="19:25">
      <c r="S6155" s="7"/>
      <c r="T6155" s="7"/>
      <c r="U6155" s="7"/>
      <c r="V6155" s="7"/>
      <c r="W6155" s="7"/>
      <c r="X6155" s="7"/>
      <c r="Y6155" s="9" t="s">
        <v>6660</v>
      </c>
    </row>
    <row r="6156" spans="19:25">
      <c r="S6156" s="7"/>
      <c r="T6156" s="7"/>
      <c r="U6156" s="7"/>
      <c r="V6156" s="7"/>
      <c r="W6156" s="7"/>
      <c r="X6156" s="7"/>
      <c r="Y6156" s="9" t="s">
        <v>6661</v>
      </c>
    </row>
    <row r="6157" spans="19:25">
      <c r="S6157" s="7"/>
      <c r="T6157" s="7"/>
      <c r="U6157" s="7"/>
      <c r="V6157" s="7"/>
      <c r="W6157" s="7"/>
      <c r="X6157" s="7"/>
      <c r="Y6157" s="9" t="s">
        <v>6662</v>
      </c>
    </row>
    <row r="6158" spans="19:25">
      <c r="S6158" s="7"/>
      <c r="T6158" s="7"/>
      <c r="U6158" s="7"/>
      <c r="V6158" s="7"/>
      <c r="W6158" s="7"/>
      <c r="X6158" s="7"/>
      <c r="Y6158" s="9" t="s">
        <v>6663</v>
      </c>
    </row>
    <row r="6159" spans="19:25">
      <c r="S6159" s="7"/>
      <c r="T6159" s="7"/>
      <c r="U6159" s="7"/>
      <c r="V6159" s="7"/>
      <c r="W6159" s="7"/>
      <c r="X6159" s="7"/>
      <c r="Y6159" s="9" t="s">
        <v>6664</v>
      </c>
    </row>
    <row r="6160" spans="19:25">
      <c r="S6160" s="7"/>
      <c r="T6160" s="7"/>
      <c r="U6160" s="7"/>
      <c r="V6160" s="7"/>
      <c r="W6160" s="7"/>
      <c r="X6160" s="7"/>
      <c r="Y6160" s="9" t="s">
        <v>6665</v>
      </c>
    </row>
    <row r="6161" spans="19:25">
      <c r="S6161" s="7"/>
      <c r="T6161" s="7"/>
      <c r="U6161" s="7"/>
      <c r="V6161" s="7"/>
      <c r="W6161" s="7"/>
      <c r="X6161" s="7"/>
      <c r="Y6161" s="9" t="s">
        <v>6666</v>
      </c>
    </row>
    <row r="6162" spans="19:25">
      <c r="S6162" s="7"/>
      <c r="T6162" s="7"/>
      <c r="U6162" s="7"/>
      <c r="V6162" s="7"/>
      <c r="W6162" s="7"/>
      <c r="X6162" s="7"/>
      <c r="Y6162" s="9" t="s">
        <v>6667</v>
      </c>
    </row>
    <row r="6163" spans="19:25">
      <c r="S6163" s="7"/>
      <c r="T6163" s="7"/>
      <c r="U6163" s="7"/>
      <c r="V6163" s="7"/>
      <c r="W6163" s="7"/>
      <c r="X6163" s="7"/>
      <c r="Y6163" s="9" t="s">
        <v>6668</v>
      </c>
    </row>
    <row r="6164" spans="19:25">
      <c r="S6164" s="7"/>
      <c r="T6164" s="7"/>
      <c r="U6164" s="7"/>
      <c r="V6164" s="7"/>
      <c r="W6164" s="7"/>
      <c r="X6164" s="7"/>
      <c r="Y6164" s="9" t="s">
        <v>6669</v>
      </c>
    </row>
    <row r="6165" spans="19:25">
      <c r="S6165" s="7"/>
      <c r="T6165" s="7"/>
      <c r="U6165" s="7"/>
      <c r="V6165" s="7"/>
      <c r="W6165" s="7"/>
      <c r="X6165" s="7"/>
      <c r="Y6165" s="9" t="s">
        <v>6670</v>
      </c>
    </row>
    <row r="6166" spans="19:25">
      <c r="S6166" s="7"/>
      <c r="T6166" s="7"/>
      <c r="U6166" s="7"/>
      <c r="V6166" s="7"/>
      <c r="W6166" s="7"/>
      <c r="X6166" s="7"/>
      <c r="Y6166" s="9" t="s">
        <v>6671</v>
      </c>
    </row>
    <row r="6167" spans="19:25">
      <c r="S6167" s="7"/>
      <c r="T6167" s="7"/>
      <c r="U6167" s="7"/>
      <c r="V6167" s="7"/>
      <c r="W6167" s="7"/>
      <c r="X6167" s="7"/>
      <c r="Y6167" s="9" t="s">
        <v>6672</v>
      </c>
    </row>
    <row r="6168" spans="19:25">
      <c r="S6168" s="7"/>
      <c r="T6168" s="7"/>
      <c r="U6168" s="7"/>
      <c r="V6168" s="7"/>
      <c r="W6168" s="7"/>
      <c r="X6168" s="7"/>
      <c r="Y6168" s="9" t="s">
        <v>6673</v>
      </c>
    </row>
    <row r="6169" spans="19:25">
      <c r="S6169" s="7"/>
      <c r="T6169" s="7"/>
      <c r="U6169" s="7"/>
      <c r="V6169" s="7"/>
      <c r="W6169" s="7"/>
      <c r="X6169" s="7"/>
      <c r="Y6169" s="9" t="s">
        <v>6674</v>
      </c>
    </row>
    <row r="6170" spans="19:25">
      <c r="S6170" s="7"/>
      <c r="T6170" s="7"/>
      <c r="U6170" s="7"/>
      <c r="V6170" s="7"/>
      <c r="W6170" s="7"/>
      <c r="X6170" s="7"/>
      <c r="Y6170" s="9" t="s">
        <v>6675</v>
      </c>
    </row>
    <row r="6171" spans="19:25">
      <c r="S6171" s="7"/>
      <c r="T6171" s="7"/>
      <c r="U6171" s="7"/>
      <c r="V6171" s="7"/>
      <c r="W6171" s="7"/>
      <c r="X6171" s="7"/>
      <c r="Y6171" s="9" t="s">
        <v>6676</v>
      </c>
    </row>
    <row r="6172" spans="19:25">
      <c r="S6172" s="7"/>
      <c r="T6172" s="7"/>
      <c r="U6172" s="7"/>
      <c r="V6172" s="7"/>
      <c r="W6172" s="7"/>
      <c r="X6172" s="7"/>
      <c r="Y6172" s="9" t="s">
        <v>6677</v>
      </c>
    </row>
    <row r="6173" spans="19:25">
      <c r="S6173" s="7"/>
      <c r="T6173" s="7"/>
      <c r="U6173" s="7"/>
      <c r="V6173" s="7"/>
      <c r="W6173" s="7"/>
      <c r="X6173" s="7"/>
      <c r="Y6173" s="9" t="s">
        <v>6678</v>
      </c>
    </row>
    <row r="6174" spans="19:25">
      <c r="S6174" s="7"/>
      <c r="T6174" s="7"/>
      <c r="U6174" s="7"/>
      <c r="V6174" s="7"/>
      <c r="W6174" s="7"/>
      <c r="X6174" s="7"/>
      <c r="Y6174" s="9" t="s">
        <v>6679</v>
      </c>
    </row>
    <row r="6175" spans="19:25">
      <c r="S6175" s="7"/>
      <c r="T6175" s="7"/>
      <c r="U6175" s="7"/>
      <c r="V6175" s="7"/>
      <c r="W6175" s="7"/>
      <c r="X6175" s="7"/>
      <c r="Y6175" s="9" t="s">
        <v>6680</v>
      </c>
    </row>
    <row r="6176" spans="19:25">
      <c r="S6176" s="7"/>
      <c r="T6176" s="7"/>
      <c r="U6176" s="7"/>
      <c r="V6176" s="7"/>
      <c r="W6176" s="7"/>
      <c r="X6176" s="7"/>
      <c r="Y6176" s="9" t="s">
        <v>6681</v>
      </c>
    </row>
    <row r="6177" spans="19:25">
      <c r="S6177" s="7"/>
      <c r="T6177" s="7"/>
      <c r="U6177" s="7"/>
      <c r="V6177" s="7"/>
      <c r="W6177" s="7"/>
      <c r="X6177" s="7"/>
      <c r="Y6177" s="9" t="s">
        <v>6682</v>
      </c>
    </row>
    <row r="6178" spans="19:25">
      <c r="S6178" s="7"/>
      <c r="T6178" s="7"/>
      <c r="U6178" s="7"/>
      <c r="V6178" s="7"/>
      <c r="W6178" s="7"/>
      <c r="X6178" s="7"/>
      <c r="Y6178" s="9" t="s">
        <v>6683</v>
      </c>
    </row>
    <row r="6179" spans="19:25">
      <c r="S6179" s="7"/>
      <c r="T6179" s="7"/>
      <c r="U6179" s="7"/>
      <c r="V6179" s="7"/>
      <c r="W6179" s="7"/>
      <c r="X6179" s="7"/>
      <c r="Y6179" s="9" t="s">
        <v>6684</v>
      </c>
    </row>
    <row r="6180" spans="19:25">
      <c r="S6180" s="7"/>
      <c r="T6180" s="7"/>
      <c r="U6180" s="7"/>
      <c r="V6180" s="7"/>
      <c r="W6180" s="7"/>
      <c r="X6180" s="7"/>
      <c r="Y6180" s="9" t="s">
        <v>6685</v>
      </c>
    </row>
    <row r="6181" spans="19:25">
      <c r="S6181" s="7"/>
      <c r="T6181" s="7"/>
      <c r="U6181" s="7"/>
      <c r="V6181" s="7"/>
      <c r="W6181" s="7"/>
      <c r="X6181" s="7"/>
      <c r="Y6181" s="9" t="s">
        <v>6686</v>
      </c>
    </row>
    <row r="6182" spans="19:25">
      <c r="S6182" s="7"/>
      <c r="T6182" s="7"/>
      <c r="U6182" s="7"/>
      <c r="V6182" s="7"/>
      <c r="W6182" s="7"/>
      <c r="X6182" s="7"/>
      <c r="Y6182" s="9" t="s">
        <v>6687</v>
      </c>
    </row>
    <row r="6183" spans="19:25">
      <c r="S6183" s="7"/>
      <c r="T6183" s="7"/>
      <c r="U6183" s="7"/>
      <c r="V6183" s="7"/>
      <c r="W6183" s="7"/>
      <c r="X6183" s="7"/>
      <c r="Y6183" s="9" t="s">
        <v>6688</v>
      </c>
    </row>
    <row r="6184" spans="19:25">
      <c r="S6184" s="7"/>
      <c r="T6184" s="7"/>
      <c r="U6184" s="7"/>
      <c r="V6184" s="7"/>
      <c r="W6184" s="7"/>
      <c r="X6184" s="7"/>
      <c r="Y6184" s="9" t="s">
        <v>6689</v>
      </c>
    </row>
    <row r="6185" spans="19:25">
      <c r="S6185" s="7"/>
      <c r="T6185" s="7"/>
      <c r="U6185" s="7"/>
      <c r="V6185" s="7"/>
      <c r="W6185" s="7"/>
      <c r="X6185" s="7"/>
      <c r="Y6185" s="9" t="s">
        <v>6690</v>
      </c>
    </row>
    <row r="6186" spans="19:25">
      <c r="S6186" s="7"/>
      <c r="T6186" s="7"/>
      <c r="U6186" s="7"/>
      <c r="V6186" s="7"/>
      <c r="W6186" s="7"/>
      <c r="X6186" s="7"/>
      <c r="Y6186" s="9" t="s">
        <v>6691</v>
      </c>
    </row>
    <row r="6187" spans="19:25">
      <c r="S6187" s="7"/>
      <c r="T6187" s="7"/>
      <c r="U6187" s="7"/>
      <c r="V6187" s="7"/>
      <c r="W6187" s="7"/>
      <c r="X6187" s="7"/>
      <c r="Y6187" s="9" t="s">
        <v>6692</v>
      </c>
    </row>
    <row r="6188" spans="19:25">
      <c r="S6188" s="7"/>
      <c r="T6188" s="7"/>
      <c r="U6188" s="7"/>
      <c r="V6188" s="7"/>
      <c r="W6188" s="7"/>
      <c r="X6188" s="7"/>
      <c r="Y6188" s="9" t="s">
        <v>6693</v>
      </c>
    </row>
    <row r="6189" spans="19:25">
      <c r="S6189" s="7"/>
      <c r="T6189" s="7"/>
      <c r="U6189" s="7"/>
      <c r="V6189" s="7"/>
      <c r="W6189" s="7"/>
      <c r="X6189" s="7"/>
      <c r="Y6189" s="9" t="s">
        <v>6694</v>
      </c>
    </row>
    <row r="6190" spans="19:25">
      <c r="S6190" s="7"/>
      <c r="T6190" s="7"/>
      <c r="U6190" s="7"/>
      <c r="V6190" s="7"/>
      <c r="W6190" s="7"/>
      <c r="X6190" s="7"/>
      <c r="Y6190" s="9" t="s">
        <v>6695</v>
      </c>
    </row>
    <row r="6191" spans="19:25">
      <c r="S6191" s="7"/>
      <c r="T6191" s="7"/>
      <c r="U6191" s="7"/>
      <c r="V6191" s="7"/>
      <c r="W6191" s="7"/>
      <c r="X6191" s="7"/>
      <c r="Y6191" s="9" t="s">
        <v>6696</v>
      </c>
    </row>
    <row r="6192" spans="19:25">
      <c r="S6192" s="7"/>
      <c r="T6192" s="7"/>
      <c r="U6192" s="7"/>
      <c r="V6192" s="7"/>
      <c r="W6192" s="7"/>
      <c r="X6192" s="7"/>
      <c r="Y6192" s="9" t="s">
        <v>6697</v>
      </c>
    </row>
    <row r="6193" spans="19:25">
      <c r="S6193" s="7"/>
      <c r="T6193" s="7"/>
      <c r="U6193" s="7"/>
      <c r="V6193" s="7"/>
      <c r="W6193" s="7"/>
      <c r="X6193" s="7"/>
      <c r="Y6193" s="9" t="s">
        <v>6698</v>
      </c>
    </row>
    <row r="6194" spans="19:25">
      <c r="S6194" s="7"/>
      <c r="T6194" s="7"/>
      <c r="U6194" s="7"/>
      <c r="V6194" s="7"/>
      <c r="W6194" s="7"/>
      <c r="X6194" s="7"/>
      <c r="Y6194" s="9" t="s">
        <v>6699</v>
      </c>
    </row>
    <row r="6195" spans="19:25">
      <c r="S6195" s="7"/>
      <c r="T6195" s="7"/>
      <c r="U6195" s="7"/>
      <c r="V6195" s="7"/>
      <c r="W6195" s="7"/>
      <c r="X6195" s="7"/>
      <c r="Y6195" s="9" t="s">
        <v>6700</v>
      </c>
    </row>
    <row r="6196" spans="19:25">
      <c r="S6196" s="7"/>
      <c r="T6196" s="7"/>
      <c r="U6196" s="7"/>
      <c r="V6196" s="7"/>
      <c r="W6196" s="7"/>
      <c r="X6196" s="7"/>
      <c r="Y6196" s="9" t="s">
        <v>6701</v>
      </c>
    </row>
    <row r="6197" spans="19:25">
      <c r="S6197" s="7"/>
      <c r="T6197" s="7"/>
      <c r="U6197" s="7"/>
      <c r="V6197" s="7"/>
      <c r="W6197" s="7"/>
      <c r="X6197" s="7"/>
      <c r="Y6197" s="9" t="s">
        <v>6702</v>
      </c>
    </row>
    <row r="6198" spans="19:25">
      <c r="S6198" s="7"/>
      <c r="T6198" s="7"/>
      <c r="U6198" s="7"/>
      <c r="V6198" s="7"/>
      <c r="W6198" s="7"/>
      <c r="X6198" s="7"/>
      <c r="Y6198" s="9" t="s">
        <v>6703</v>
      </c>
    </row>
    <row r="6199" spans="19:25">
      <c r="S6199" s="7"/>
      <c r="T6199" s="7"/>
      <c r="U6199" s="7"/>
      <c r="V6199" s="7"/>
      <c r="W6199" s="7"/>
      <c r="X6199" s="7"/>
      <c r="Y6199" s="9" t="s">
        <v>6704</v>
      </c>
    </row>
    <row r="6200" spans="19:25">
      <c r="S6200" s="7"/>
      <c r="T6200" s="7"/>
      <c r="U6200" s="7"/>
      <c r="V6200" s="7"/>
      <c r="W6200" s="7"/>
      <c r="X6200" s="7"/>
      <c r="Y6200" s="9" t="s">
        <v>6705</v>
      </c>
    </row>
    <row r="6201" spans="19:25">
      <c r="S6201" s="7"/>
      <c r="T6201" s="7"/>
      <c r="U6201" s="7"/>
      <c r="V6201" s="7"/>
      <c r="W6201" s="7"/>
      <c r="X6201" s="7"/>
      <c r="Y6201" s="9" t="s">
        <v>6706</v>
      </c>
    </row>
    <row r="6202" spans="19:25">
      <c r="S6202" s="7"/>
      <c r="T6202" s="7"/>
      <c r="U6202" s="7"/>
      <c r="V6202" s="7"/>
      <c r="W6202" s="7"/>
      <c r="X6202" s="7"/>
      <c r="Y6202" s="9" t="s">
        <v>6707</v>
      </c>
    </row>
    <row r="6203" spans="19:25">
      <c r="S6203" s="7"/>
      <c r="T6203" s="7"/>
      <c r="U6203" s="7"/>
      <c r="V6203" s="7"/>
      <c r="W6203" s="7"/>
      <c r="X6203" s="7"/>
      <c r="Y6203" s="9" t="s">
        <v>6708</v>
      </c>
    </row>
    <row r="6204" spans="19:25">
      <c r="S6204" s="7"/>
      <c r="T6204" s="7"/>
      <c r="U6204" s="7"/>
      <c r="V6204" s="7"/>
      <c r="W6204" s="7"/>
      <c r="X6204" s="7"/>
      <c r="Y6204" s="9" t="s">
        <v>6709</v>
      </c>
    </row>
    <row r="6205" spans="19:25">
      <c r="S6205" s="7"/>
      <c r="T6205" s="7"/>
      <c r="U6205" s="7"/>
      <c r="V6205" s="7"/>
      <c r="W6205" s="7"/>
      <c r="X6205" s="7"/>
      <c r="Y6205" s="9" t="s">
        <v>6710</v>
      </c>
    </row>
    <row r="6206" spans="19:25">
      <c r="S6206" s="7"/>
      <c r="T6206" s="7"/>
      <c r="U6206" s="7"/>
      <c r="V6206" s="7"/>
      <c r="W6206" s="7"/>
      <c r="X6206" s="7"/>
      <c r="Y6206" s="9" t="s">
        <v>6711</v>
      </c>
    </row>
    <row r="6207" spans="19:25">
      <c r="S6207" s="7"/>
      <c r="T6207" s="7"/>
      <c r="U6207" s="7"/>
      <c r="V6207" s="7"/>
      <c r="W6207" s="7"/>
      <c r="X6207" s="7"/>
      <c r="Y6207" s="9" t="s">
        <v>6712</v>
      </c>
    </row>
    <row r="6208" spans="19:25">
      <c r="S6208" s="7"/>
      <c r="T6208" s="7"/>
      <c r="U6208" s="7"/>
      <c r="V6208" s="7"/>
      <c r="W6208" s="7"/>
      <c r="X6208" s="7"/>
      <c r="Y6208" s="9" t="s">
        <v>6713</v>
      </c>
    </row>
    <row r="6209" spans="19:25">
      <c r="S6209" s="7"/>
      <c r="T6209" s="7"/>
      <c r="U6209" s="7"/>
      <c r="V6209" s="7"/>
      <c r="W6209" s="7"/>
      <c r="X6209" s="7"/>
      <c r="Y6209" s="9" t="s">
        <v>6714</v>
      </c>
    </row>
    <row r="6210" spans="19:25">
      <c r="S6210" s="7"/>
      <c r="T6210" s="7"/>
      <c r="U6210" s="7"/>
      <c r="V6210" s="7"/>
      <c r="W6210" s="7"/>
      <c r="X6210" s="7"/>
      <c r="Y6210" s="9" t="s">
        <v>6715</v>
      </c>
    </row>
    <row r="6211" spans="19:25">
      <c r="S6211" s="7"/>
      <c r="T6211" s="7"/>
      <c r="U6211" s="7"/>
      <c r="V6211" s="7"/>
      <c r="W6211" s="7"/>
      <c r="X6211" s="7"/>
      <c r="Y6211" s="11">
        <v>39448</v>
      </c>
    </row>
    <row r="6212" spans="19:25">
      <c r="S6212" s="7"/>
      <c r="T6212" s="7"/>
      <c r="U6212" s="7"/>
      <c r="V6212" s="7"/>
      <c r="W6212" s="7"/>
      <c r="X6212" s="7"/>
      <c r="Y6212" s="11">
        <v>39449</v>
      </c>
    </row>
    <row r="6213" spans="19:25">
      <c r="S6213" s="7"/>
      <c r="T6213" s="7"/>
      <c r="U6213" s="7"/>
      <c r="V6213" s="7"/>
      <c r="W6213" s="7"/>
      <c r="X6213" s="7"/>
      <c r="Y6213" s="11">
        <v>39450</v>
      </c>
    </row>
    <row r="6214" spans="19:25">
      <c r="S6214" s="7"/>
      <c r="T6214" s="7"/>
      <c r="U6214" s="7"/>
      <c r="V6214" s="7"/>
      <c r="W6214" s="7"/>
      <c r="X6214" s="7"/>
      <c r="Y6214" s="11">
        <v>39451</v>
      </c>
    </row>
    <row r="6215" spans="19:25">
      <c r="S6215" s="7"/>
      <c r="T6215" s="7"/>
      <c r="U6215" s="7"/>
      <c r="V6215" s="7"/>
      <c r="W6215" s="7"/>
      <c r="X6215" s="7"/>
      <c r="Y6215" s="11">
        <v>39452</v>
      </c>
    </row>
    <row r="6216" spans="19:25">
      <c r="S6216" s="7"/>
      <c r="T6216" s="7"/>
      <c r="U6216" s="7"/>
      <c r="V6216" s="7"/>
      <c r="W6216" s="7"/>
      <c r="X6216" s="7"/>
      <c r="Y6216" s="11">
        <v>39453</v>
      </c>
    </row>
    <row r="6217" spans="19:25">
      <c r="S6217" s="7"/>
      <c r="T6217" s="7"/>
      <c r="U6217" s="7"/>
      <c r="V6217" s="7"/>
      <c r="W6217" s="7"/>
      <c r="X6217" s="7"/>
      <c r="Y6217" s="11">
        <v>39454</v>
      </c>
    </row>
    <row r="6218" spans="19:25">
      <c r="S6218" s="7"/>
      <c r="T6218" s="7"/>
      <c r="U6218" s="7"/>
      <c r="V6218" s="7"/>
      <c r="W6218" s="7"/>
      <c r="X6218" s="7"/>
      <c r="Y6218" s="11">
        <v>39455</v>
      </c>
    </row>
    <row r="6219" spans="19:25">
      <c r="S6219" s="7"/>
      <c r="T6219" s="7"/>
      <c r="U6219" s="7"/>
      <c r="V6219" s="7"/>
      <c r="W6219" s="7"/>
      <c r="X6219" s="7"/>
      <c r="Y6219" s="11">
        <v>39456</v>
      </c>
    </row>
    <row r="6220" spans="19:25">
      <c r="S6220" s="7"/>
      <c r="T6220" s="7"/>
      <c r="U6220" s="7"/>
      <c r="V6220" s="7"/>
      <c r="W6220" s="7"/>
      <c r="X6220" s="7"/>
      <c r="Y6220" s="11">
        <v>39457</v>
      </c>
    </row>
    <row r="6221" spans="19:25">
      <c r="S6221" s="7"/>
      <c r="T6221" s="7"/>
      <c r="U6221" s="7"/>
      <c r="V6221" s="7"/>
      <c r="W6221" s="7"/>
      <c r="X6221" s="7"/>
      <c r="Y6221" s="11">
        <v>39458</v>
      </c>
    </row>
    <row r="6222" spans="19:25">
      <c r="S6222" s="7"/>
      <c r="T6222" s="7"/>
      <c r="U6222" s="7"/>
      <c r="V6222" s="7"/>
      <c r="W6222" s="7"/>
      <c r="X6222" s="7"/>
      <c r="Y6222" s="11">
        <v>39459</v>
      </c>
    </row>
    <row r="6223" spans="19:25">
      <c r="S6223" s="7"/>
      <c r="T6223" s="7"/>
      <c r="U6223" s="7"/>
      <c r="V6223" s="7"/>
      <c r="W6223" s="7"/>
      <c r="X6223" s="7"/>
      <c r="Y6223" s="11">
        <v>39460</v>
      </c>
    </row>
    <row r="6224" spans="19:25">
      <c r="S6224" s="7"/>
      <c r="T6224" s="7"/>
      <c r="U6224" s="7"/>
      <c r="V6224" s="7"/>
      <c r="W6224" s="7"/>
      <c r="X6224" s="7"/>
      <c r="Y6224" s="11">
        <v>39461</v>
      </c>
    </row>
    <row r="6225" spans="19:25">
      <c r="S6225" s="7"/>
      <c r="T6225" s="7"/>
      <c r="U6225" s="7"/>
      <c r="V6225" s="7"/>
      <c r="W6225" s="7"/>
      <c r="X6225" s="7"/>
      <c r="Y6225" s="11">
        <v>39462</v>
      </c>
    </row>
    <row r="6226" spans="19:25">
      <c r="S6226" s="7"/>
      <c r="T6226" s="7"/>
      <c r="U6226" s="7"/>
      <c r="V6226" s="7"/>
      <c r="W6226" s="7"/>
      <c r="X6226" s="7"/>
      <c r="Y6226" s="11">
        <v>39463</v>
      </c>
    </row>
    <row r="6227" spans="19:25">
      <c r="S6227" s="7"/>
      <c r="T6227" s="7"/>
      <c r="U6227" s="7"/>
      <c r="V6227" s="7"/>
      <c r="W6227" s="7"/>
      <c r="X6227" s="7"/>
      <c r="Y6227" s="11">
        <v>39464</v>
      </c>
    </row>
    <row r="6228" spans="19:25">
      <c r="S6228" s="7"/>
      <c r="T6228" s="7"/>
      <c r="U6228" s="7"/>
      <c r="V6228" s="7"/>
      <c r="W6228" s="7"/>
      <c r="X6228" s="7"/>
      <c r="Y6228" s="11">
        <v>39465</v>
      </c>
    </row>
    <row r="6229" spans="19:25">
      <c r="S6229" s="7"/>
      <c r="T6229" s="7"/>
      <c r="U6229" s="7"/>
      <c r="V6229" s="7"/>
      <c r="W6229" s="7"/>
      <c r="X6229" s="7"/>
      <c r="Y6229" s="11">
        <v>39466</v>
      </c>
    </row>
    <row r="6230" spans="19:25">
      <c r="S6230" s="7"/>
      <c r="T6230" s="7"/>
      <c r="U6230" s="7"/>
      <c r="V6230" s="7"/>
      <c r="W6230" s="7"/>
      <c r="X6230" s="7"/>
      <c r="Y6230" s="11">
        <v>39467</v>
      </c>
    </row>
    <row r="6231" spans="19:25">
      <c r="S6231" s="7"/>
      <c r="T6231" s="7"/>
      <c r="U6231" s="7"/>
      <c r="V6231" s="7"/>
      <c r="W6231" s="7"/>
      <c r="X6231" s="7"/>
      <c r="Y6231" s="11">
        <v>39468</v>
      </c>
    </row>
    <row r="6232" spans="19:25">
      <c r="S6232" s="7"/>
      <c r="T6232" s="7"/>
      <c r="U6232" s="7"/>
      <c r="V6232" s="7"/>
      <c r="W6232" s="7"/>
      <c r="X6232" s="7"/>
      <c r="Y6232" s="11">
        <v>39469</v>
      </c>
    </row>
    <row r="6233" spans="19:25">
      <c r="S6233" s="7"/>
      <c r="T6233" s="7"/>
      <c r="U6233" s="7"/>
      <c r="V6233" s="7"/>
      <c r="W6233" s="7"/>
      <c r="X6233" s="7"/>
      <c r="Y6233" s="11">
        <v>39470</v>
      </c>
    </row>
    <row r="6234" spans="19:25">
      <c r="S6234" s="7"/>
      <c r="T6234" s="7"/>
      <c r="U6234" s="7"/>
      <c r="V6234" s="7"/>
      <c r="W6234" s="7"/>
      <c r="X6234" s="7"/>
      <c r="Y6234" s="11">
        <v>39471</v>
      </c>
    </row>
    <row r="6235" spans="19:25">
      <c r="S6235" s="7"/>
      <c r="T6235" s="7"/>
      <c r="U6235" s="7"/>
      <c r="V6235" s="7"/>
      <c r="W6235" s="7"/>
      <c r="X6235" s="7"/>
      <c r="Y6235" s="11">
        <v>39472</v>
      </c>
    </row>
    <row r="6236" spans="19:25">
      <c r="S6236" s="7"/>
      <c r="T6236" s="7"/>
      <c r="U6236" s="7"/>
      <c r="V6236" s="7"/>
      <c r="W6236" s="7"/>
      <c r="X6236" s="7"/>
      <c r="Y6236" s="11">
        <v>39473</v>
      </c>
    </row>
    <row r="6237" spans="19:25">
      <c r="S6237" s="7"/>
      <c r="T6237" s="7"/>
      <c r="U6237" s="7"/>
      <c r="V6237" s="7"/>
      <c r="W6237" s="7"/>
      <c r="X6237" s="7"/>
      <c r="Y6237" s="11">
        <v>39474</v>
      </c>
    </row>
    <row r="6238" spans="19:25">
      <c r="S6238" s="7"/>
      <c r="T6238" s="7"/>
      <c r="U6238" s="7"/>
      <c r="V6238" s="7"/>
      <c r="W6238" s="7"/>
      <c r="X6238" s="7"/>
      <c r="Y6238" s="11">
        <v>39475</v>
      </c>
    </row>
    <row r="6239" spans="19:25">
      <c r="S6239" s="7"/>
      <c r="T6239" s="7"/>
      <c r="U6239" s="7"/>
      <c r="V6239" s="7"/>
      <c r="W6239" s="7"/>
      <c r="X6239" s="7"/>
      <c r="Y6239" s="11">
        <v>39476</v>
      </c>
    </row>
    <row r="6240" spans="19:25">
      <c r="S6240" s="7"/>
      <c r="T6240" s="7"/>
      <c r="U6240" s="7"/>
      <c r="V6240" s="7"/>
      <c r="W6240" s="7"/>
      <c r="X6240" s="7"/>
      <c r="Y6240" s="11">
        <v>39477</v>
      </c>
    </row>
    <row r="6241" spans="19:25">
      <c r="S6241" s="7"/>
      <c r="T6241" s="7"/>
      <c r="U6241" s="7"/>
      <c r="V6241" s="7"/>
      <c r="W6241" s="7"/>
      <c r="X6241" s="7"/>
      <c r="Y6241" s="11">
        <v>39478</v>
      </c>
    </row>
    <row r="6242" spans="19:25">
      <c r="S6242" s="7"/>
      <c r="T6242" s="7"/>
      <c r="U6242" s="7"/>
      <c r="V6242" s="7"/>
      <c r="W6242" s="7"/>
      <c r="X6242" s="7"/>
      <c r="Y6242" s="11">
        <v>39479</v>
      </c>
    </row>
    <row r="6243" spans="19:25">
      <c r="S6243" s="7"/>
      <c r="T6243" s="7"/>
      <c r="U6243" s="7"/>
      <c r="V6243" s="7"/>
      <c r="W6243" s="7"/>
      <c r="X6243" s="7"/>
      <c r="Y6243" s="11">
        <v>39480</v>
      </c>
    </row>
    <row r="6244" spans="19:25">
      <c r="S6244" s="7"/>
      <c r="T6244" s="7"/>
      <c r="U6244" s="7"/>
      <c r="V6244" s="7"/>
      <c r="W6244" s="7"/>
      <c r="X6244" s="7"/>
      <c r="Y6244" s="11">
        <v>39481</v>
      </c>
    </row>
    <row r="6245" spans="19:25">
      <c r="S6245" s="7"/>
      <c r="T6245" s="7"/>
      <c r="U6245" s="7"/>
      <c r="V6245" s="7"/>
      <c r="W6245" s="7"/>
      <c r="X6245" s="7"/>
      <c r="Y6245" s="11">
        <v>39482</v>
      </c>
    </row>
    <row r="6246" spans="19:25">
      <c r="S6246" s="7"/>
      <c r="T6246" s="7"/>
      <c r="U6246" s="7"/>
      <c r="V6246" s="7"/>
      <c r="W6246" s="7"/>
      <c r="X6246" s="7"/>
      <c r="Y6246" s="11">
        <v>39483</v>
      </c>
    </row>
    <row r="6247" spans="19:25">
      <c r="S6247" s="7"/>
      <c r="T6247" s="7"/>
      <c r="U6247" s="7"/>
      <c r="V6247" s="7"/>
      <c r="W6247" s="7"/>
      <c r="X6247" s="7"/>
      <c r="Y6247" s="11">
        <v>39484</v>
      </c>
    </row>
    <row r="6248" spans="19:25">
      <c r="S6248" s="7"/>
      <c r="T6248" s="7"/>
      <c r="U6248" s="7"/>
      <c r="V6248" s="7"/>
      <c r="W6248" s="7"/>
      <c r="X6248" s="7"/>
      <c r="Y6248" s="11">
        <v>39485</v>
      </c>
    </row>
    <row r="6249" spans="19:25">
      <c r="S6249" s="7"/>
      <c r="T6249" s="7"/>
      <c r="U6249" s="7"/>
      <c r="V6249" s="7"/>
      <c r="W6249" s="7"/>
      <c r="X6249" s="7"/>
      <c r="Y6249" s="11">
        <v>39486</v>
      </c>
    </row>
    <row r="6250" spans="19:25">
      <c r="S6250" s="7"/>
      <c r="T6250" s="7"/>
      <c r="U6250" s="7"/>
      <c r="V6250" s="7"/>
      <c r="W6250" s="7"/>
      <c r="X6250" s="7"/>
      <c r="Y6250" s="11">
        <v>39487</v>
      </c>
    </row>
    <row r="6251" spans="19:25">
      <c r="S6251" s="7"/>
      <c r="T6251" s="7"/>
      <c r="U6251" s="7"/>
      <c r="V6251" s="7"/>
      <c r="W6251" s="7"/>
      <c r="X6251" s="7"/>
      <c r="Y6251" s="11">
        <v>39488</v>
      </c>
    </row>
    <row r="6252" spans="19:25">
      <c r="S6252" s="7"/>
      <c r="T6252" s="7"/>
      <c r="U6252" s="7"/>
      <c r="V6252" s="7"/>
      <c r="W6252" s="7"/>
      <c r="X6252" s="7"/>
      <c r="Y6252" s="11">
        <v>39489</v>
      </c>
    </row>
    <row r="6253" spans="19:25">
      <c r="S6253" s="7"/>
      <c r="T6253" s="7"/>
      <c r="U6253" s="7"/>
      <c r="V6253" s="7"/>
      <c r="W6253" s="7"/>
      <c r="X6253" s="7"/>
      <c r="Y6253" s="11">
        <v>39490</v>
      </c>
    </row>
    <row r="6254" spans="19:25">
      <c r="S6254" s="7"/>
      <c r="T6254" s="7"/>
      <c r="U6254" s="7"/>
      <c r="V6254" s="7"/>
      <c r="W6254" s="7"/>
      <c r="X6254" s="7"/>
      <c r="Y6254" s="11">
        <v>39491</v>
      </c>
    </row>
    <row r="6255" spans="19:25">
      <c r="S6255" s="7"/>
      <c r="T6255" s="7"/>
      <c r="U6255" s="7"/>
      <c r="V6255" s="7"/>
      <c r="W6255" s="7"/>
      <c r="X6255" s="7"/>
      <c r="Y6255" s="11">
        <v>39492</v>
      </c>
    </row>
    <row r="6256" spans="19:25">
      <c r="S6256" s="7"/>
      <c r="T6256" s="7"/>
      <c r="U6256" s="7"/>
      <c r="V6256" s="7"/>
      <c r="W6256" s="7"/>
      <c r="X6256" s="7"/>
      <c r="Y6256" s="11">
        <v>39493</v>
      </c>
    </row>
    <row r="6257" spans="19:25">
      <c r="S6257" s="7"/>
      <c r="T6257" s="7"/>
      <c r="U6257" s="7"/>
      <c r="V6257" s="7"/>
      <c r="W6257" s="7"/>
      <c r="X6257" s="7"/>
      <c r="Y6257" s="11">
        <v>39494</v>
      </c>
    </row>
    <row r="6258" spans="19:25">
      <c r="S6258" s="7"/>
      <c r="T6258" s="7"/>
      <c r="U6258" s="7"/>
      <c r="V6258" s="7"/>
      <c r="W6258" s="7"/>
      <c r="X6258" s="7"/>
      <c r="Y6258" s="11">
        <v>39495</v>
      </c>
    </row>
    <row r="6259" spans="19:25">
      <c r="S6259" s="7"/>
      <c r="T6259" s="7"/>
      <c r="U6259" s="7"/>
      <c r="V6259" s="7"/>
      <c r="W6259" s="7"/>
      <c r="X6259" s="7"/>
      <c r="Y6259" s="11">
        <v>39496</v>
      </c>
    </row>
    <row r="6260" spans="19:25">
      <c r="S6260" s="7"/>
      <c r="T6260" s="7"/>
      <c r="U6260" s="7"/>
      <c r="V6260" s="7"/>
      <c r="W6260" s="7"/>
      <c r="X6260" s="7"/>
      <c r="Y6260" s="11">
        <v>39497</v>
      </c>
    </row>
    <row r="6261" spans="19:25">
      <c r="S6261" s="7"/>
      <c r="T6261" s="7"/>
      <c r="U6261" s="7"/>
      <c r="V6261" s="7"/>
      <c r="W6261" s="7"/>
      <c r="X6261" s="7"/>
      <c r="Y6261" s="11">
        <v>39498</v>
      </c>
    </row>
    <row r="6262" spans="19:25">
      <c r="S6262" s="7"/>
      <c r="T6262" s="7"/>
      <c r="U6262" s="7"/>
      <c r="V6262" s="7"/>
      <c r="W6262" s="7"/>
      <c r="X6262" s="7"/>
      <c r="Y6262" s="11">
        <v>39499</v>
      </c>
    </row>
    <row r="6263" spans="19:25">
      <c r="S6263" s="7"/>
      <c r="T6263" s="7"/>
      <c r="U6263" s="7"/>
      <c r="V6263" s="7"/>
      <c r="W6263" s="7"/>
      <c r="X6263" s="7"/>
      <c r="Y6263" s="11">
        <v>39500</v>
      </c>
    </row>
    <row r="6264" spans="19:25">
      <c r="S6264" s="7"/>
      <c r="T6264" s="7"/>
      <c r="U6264" s="7"/>
      <c r="V6264" s="7"/>
      <c r="W6264" s="7"/>
      <c r="X6264" s="7"/>
      <c r="Y6264" s="11">
        <v>39501</v>
      </c>
    </row>
    <row r="6265" spans="19:25">
      <c r="S6265" s="7"/>
      <c r="T6265" s="7"/>
      <c r="U6265" s="7"/>
      <c r="V6265" s="7"/>
      <c r="W6265" s="7"/>
      <c r="X6265" s="7"/>
      <c r="Y6265" s="11">
        <v>39502</v>
      </c>
    </row>
    <row r="6266" spans="19:25">
      <c r="S6266" s="7"/>
      <c r="T6266" s="7"/>
      <c r="U6266" s="7"/>
      <c r="V6266" s="7"/>
      <c r="W6266" s="7"/>
      <c r="X6266" s="7"/>
      <c r="Y6266" s="11">
        <v>39503</v>
      </c>
    </row>
    <row r="6267" spans="19:25">
      <c r="S6267" s="7"/>
      <c r="T6267" s="7"/>
      <c r="U6267" s="7"/>
      <c r="V6267" s="7"/>
      <c r="W6267" s="7"/>
      <c r="X6267" s="7"/>
      <c r="Y6267" s="11">
        <v>39504</v>
      </c>
    </row>
    <row r="6268" spans="19:25">
      <c r="S6268" s="7"/>
      <c r="T6268" s="7"/>
      <c r="U6268" s="7"/>
      <c r="V6268" s="7"/>
      <c r="W6268" s="7"/>
      <c r="X6268" s="7"/>
      <c r="Y6268" s="11">
        <v>39505</v>
      </c>
    </row>
    <row r="6269" spans="19:25">
      <c r="S6269" s="7"/>
      <c r="T6269" s="7"/>
      <c r="U6269" s="7"/>
      <c r="V6269" s="7"/>
      <c r="W6269" s="7"/>
      <c r="X6269" s="7"/>
      <c r="Y6269" s="11">
        <v>39506</v>
      </c>
    </row>
    <row r="6270" spans="19:25">
      <c r="S6270" s="7"/>
      <c r="T6270" s="7"/>
      <c r="U6270" s="7"/>
      <c r="V6270" s="7"/>
      <c r="W6270" s="7"/>
      <c r="X6270" s="7"/>
      <c r="Y6270" s="11">
        <v>39507</v>
      </c>
    </row>
    <row r="6271" spans="19:25">
      <c r="S6271" s="7"/>
      <c r="T6271" s="7"/>
      <c r="U6271" s="7"/>
      <c r="V6271" s="7"/>
      <c r="W6271" s="7"/>
      <c r="X6271" s="7"/>
      <c r="Y6271" s="11">
        <v>39508</v>
      </c>
    </row>
    <row r="6272" spans="19:25">
      <c r="S6272" s="7"/>
      <c r="T6272" s="7"/>
      <c r="U6272" s="7"/>
      <c r="V6272" s="7"/>
      <c r="W6272" s="7"/>
      <c r="X6272" s="7"/>
      <c r="Y6272" s="11">
        <v>39509</v>
      </c>
    </row>
    <row r="6273" spans="19:25">
      <c r="S6273" s="7"/>
      <c r="T6273" s="7"/>
      <c r="U6273" s="7"/>
      <c r="V6273" s="7"/>
      <c r="W6273" s="7"/>
      <c r="X6273" s="7"/>
      <c r="Y6273" s="11">
        <v>39510</v>
      </c>
    </row>
    <row r="6274" spans="19:25">
      <c r="S6274" s="7"/>
      <c r="T6274" s="7"/>
      <c r="U6274" s="7"/>
      <c r="V6274" s="7"/>
      <c r="W6274" s="7"/>
      <c r="X6274" s="7"/>
      <c r="Y6274" s="11">
        <v>39511</v>
      </c>
    </row>
    <row r="6275" spans="19:25">
      <c r="S6275" s="7"/>
      <c r="T6275" s="7"/>
      <c r="U6275" s="7"/>
      <c r="V6275" s="7"/>
      <c r="W6275" s="7"/>
      <c r="X6275" s="7"/>
      <c r="Y6275" s="11">
        <v>39512</v>
      </c>
    </row>
    <row r="6276" spans="19:25">
      <c r="S6276" s="7"/>
      <c r="T6276" s="7"/>
      <c r="U6276" s="7"/>
      <c r="V6276" s="7"/>
      <c r="W6276" s="7"/>
      <c r="X6276" s="7"/>
      <c r="Y6276" s="11">
        <v>39513</v>
      </c>
    </row>
    <row r="6277" spans="19:25">
      <c r="S6277" s="7"/>
      <c r="T6277" s="7"/>
      <c r="U6277" s="7"/>
      <c r="V6277" s="7"/>
      <c r="W6277" s="7"/>
      <c r="X6277" s="7"/>
      <c r="Y6277" s="11">
        <v>39514</v>
      </c>
    </row>
    <row r="6278" spans="19:25">
      <c r="S6278" s="7"/>
      <c r="T6278" s="7"/>
      <c r="U6278" s="7"/>
      <c r="V6278" s="7"/>
      <c r="W6278" s="7"/>
      <c r="X6278" s="7"/>
      <c r="Y6278" s="11">
        <v>39515</v>
      </c>
    </row>
    <row r="6279" spans="19:25">
      <c r="S6279" s="7"/>
      <c r="T6279" s="7"/>
      <c r="U6279" s="7"/>
      <c r="V6279" s="7"/>
      <c r="W6279" s="7"/>
      <c r="X6279" s="7"/>
      <c r="Y6279" s="11">
        <v>39516</v>
      </c>
    </row>
    <row r="6280" spans="19:25">
      <c r="S6280" s="7"/>
      <c r="T6280" s="7"/>
      <c r="U6280" s="7"/>
      <c r="V6280" s="7"/>
      <c r="W6280" s="7"/>
      <c r="X6280" s="7"/>
      <c r="Y6280" s="11">
        <v>39517</v>
      </c>
    </row>
    <row r="6281" spans="19:25">
      <c r="S6281" s="7"/>
      <c r="T6281" s="7"/>
      <c r="U6281" s="7"/>
      <c r="V6281" s="7"/>
      <c r="W6281" s="7"/>
      <c r="X6281" s="7"/>
      <c r="Y6281" s="11">
        <v>39518</v>
      </c>
    </row>
    <row r="6282" spans="19:25">
      <c r="S6282" s="7"/>
      <c r="T6282" s="7"/>
      <c r="U6282" s="7"/>
      <c r="V6282" s="7"/>
      <c r="W6282" s="7"/>
      <c r="X6282" s="7"/>
      <c r="Y6282" s="11">
        <v>39519</v>
      </c>
    </row>
    <row r="6283" spans="19:25">
      <c r="S6283" s="7"/>
      <c r="T6283" s="7"/>
      <c r="U6283" s="7"/>
      <c r="V6283" s="7"/>
      <c r="W6283" s="7"/>
      <c r="X6283" s="7"/>
      <c r="Y6283" s="11">
        <v>39520</v>
      </c>
    </row>
    <row r="6284" spans="19:25">
      <c r="S6284" s="7"/>
      <c r="T6284" s="7"/>
      <c r="U6284" s="7"/>
      <c r="V6284" s="7"/>
      <c r="W6284" s="7"/>
      <c r="X6284" s="7"/>
      <c r="Y6284" s="11">
        <v>39521</v>
      </c>
    </row>
    <row r="6285" spans="19:25">
      <c r="S6285" s="7"/>
      <c r="T6285" s="7"/>
      <c r="U6285" s="7"/>
      <c r="V6285" s="7"/>
      <c r="W6285" s="7"/>
      <c r="X6285" s="7"/>
      <c r="Y6285" s="11">
        <v>39522</v>
      </c>
    </row>
    <row r="6286" spans="19:25">
      <c r="S6286" s="7"/>
      <c r="T6286" s="7"/>
      <c r="U6286" s="7"/>
      <c r="V6286" s="7"/>
      <c r="W6286" s="7"/>
      <c r="X6286" s="7"/>
      <c r="Y6286" s="11">
        <v>39523</v>
      </c>
    </row>
    <row r="6287" spans="19:25">
      <c r="S6287" s="7"/>
      <c r="T6287" s="7"/>
      <c r="U6287" s="7"/>
      <c r="V6287" s="7"/>
      <c r="W6287" s="7"/>
      <c r="X6287" s="7"/>
      <c r="Y6287" s="11">
        <v>39524</v>
      </c>
    </row>
    <row r="6288" spans="19:25">
      <c r="S6288" s="7"/>
      <c r="T6288" s="7"/>
      <c r="U6288" s="7"/>
      <c r="V6288" s="7"/>
      <c r="W6288" s="7"/>
      <c r="X6288" s="7"/>
      <c r="Y6288" s="11">
        <v>39525</v>
      </c>
    </row>
    <row r="6289" spans="19:25">
      <c r="S6289" s="7"/>
      <c r="T6289" s="7"/>
      <c r="U6289" s="7"/>
      <c r="V6289" s="7"/>
      <c r="W6289" s="7"/>
      <c r="X6289" s="7"/>
      <c r="Y6289" s="11">
        <v>39526</v>
      </c>
    </row>
    <row r="6290" spans="19:25">
      <c r="S6290" s="7"/>
      <c r="T6290" s="7"/>
      <c r="U6290" s="7"/>
      <c r="V6290" s="7"/>
      <c r="W6290" s="7"/>
      <c r="X6290" s="7"/>
      <c r="Y6290" s="11">
        <v>39527</v>
      </c>
    </row>
    <row r="6291" spans="19:25">
      <c r="S6291" s="7"/>
      <c r="T6291" s="7"/>
      <c r="U6291" s="7"/>
      <c r="V6291" s="7"/>
      <c r="W6291" s="7"/>
      <c r="X6291" s="7"/>
      <c r="Y6291" s="11">
        <v>39528</v>
      </c>
    </row>
    <row r="6292" spans="19:25">
      <c r="S6292" s="7"/>
      <c r="T6292" s="7"/>
      <c r="U6292" s="7"/>
      <c r="V6292" s="7"/>
      <c r="W6292" s="7"/>
      <c r="X6292" s="7"/>
      <c r="Y6292" s="11">
        <v>39529</v>
      </c>
    </row>
    <row r="6293" spans="19:25">
      <c r="S6293" s="7"/>
      <c r="T6293" s="7"/>
      <c r="U6293" s="7"/>
      <c r="V6293" s="7"/>
      <c r="W6293" s="7"/>
      <c r="X6293" s="7"/>
      <c r="Y6293" s="11">
        <v>39530</v>
      </c>
    </row>
    <row r="6294" spans="19:25">
      <c r="S6294" s="7"/>
      <c r="T6294" s="7"/>
      <c r="U6294" s="7"/>
      <c r="V6294" s="7"/>
      <c r="W6294" s="7"/>
      <c r="X6294" s="7"/>
      <c r="Y6294" s="11">
        <v>39531</v>
      </c>
    </row>
    <row r="6295" spans="19:25">
      <c r="S6295" s="7"/>
      <c r="T6295" s="7"/>
      <c r="U6295" s="7"/>
      <c r="V6295" s="7"/>
      <c r="W6295" s="7"/>
      <c r="X6295" s="7"/>
      <c r="Y6295" s="11">
        <v>39532</v>
      </c>
    </row>
    <row r="6296" spans="19:25">
      <c r="S6296" s="7"/>
      <c r="T6296" s="7"/>
      <c r="U6296" s="7"/>
      <c r="V6296" s="7"/>
      <c r="W6296" s="7"/>
      <c r="X6296" s="7"/>
      <c r="Y6296" s="11">
        <v>39533</v>
      </c>
    </row>
    <row r="6297" spans="19:25">
      <c r="S6297" s="7"/>
      <c r="T6297" s="7"/>
      <c r="U6297" s="7"/>
      <c r="V6297" s="7"/>
      <c r="W6297" s="7"/>
      <c r="X6297" s="7"/>
      <c r="Y6297" s="11">
        <v>39534</v>
      </c>
    </row>
    <row r="6298" spans="19:25">
      <c r="S6298" s="7"/>
      <c r="T6298" s="7"/>
      <c r="U6298" s="7"/>
      <c r="V6298" s="7"/>
      <c r="W6298" s="7"/>
      <c r="X6298" s="7"/>
      <c r="Y6298" s="11">
        <v>39535</v>
      </c>
    </row>
    <row r="6299" spans="19:25">
      <c r="S6299" s="7"/>
      <c r="T6299" s="7"/>
      <c r="U6299" s="7"/>
      <c r="V6299" s="7"/>
      <c r="W6299" s="7"/>
      <c r="X6299" s="7"/>
      <c r="Y6299" s="11">
        <v>39536</v>
      </c>
    </row>
    <row r="6300" spans="19:25">
      <c r="S6300" s="7"/>
      <c r="T6300" s="7"/>
      <c r="U6300" s="7"/>
      <c r="V6300" s="7"/>
      <c r="W6300" s="7"/>
      <c r="X6300" s="7"/>
      <c r="Y6300" s="11">
        <v>39537</v>
      </c>
    </row>
    <row r="6301" spans="19:25">
      <c r="S6301" s="7"/>
      <c r="T6301" s="7"/>
      <c r="U6301" s="7"/>
      <c r="V6301" s="7"/>
      <c r="W6301" s="7"/>
      <c r="X6301" s="7"/>
      <c r="Y6301" s="11">
        <v>39538</v>
      </c>
    </row>
    <row r="6302" spans="19:25">
      <c r="S6302" s="7"/>
      <c r="T6302" s="7"/>
      <c r="U6302" s="7"/>
      <c r="V6302" s="7"/>
      <c r="W6302" s="7"/>
      <c r="X6302" s="7"/>
      <c r="Y6302" s="11">
        <v>39539</v>
      </c>
    </row>
    <row r="6303" spans="19:25">
      <c r="S6303" s="7"/>
      <c r="T6303" s="7"/>
      <c r="U6303" s="7"/>
      <c r="V6303" s="7"/>
      <c r="W6303" s="7"/>
      <c r="X6303" s="7"/>
      <c r="Y6303" s="11">
        <v>39540</v>
      </c>
    </row>
    <row r="6304" spans="19:25">
      <c r="S6304" s="7"/>
      <c r="T6304" s="7"/>
      <c r="U6304" s="7"/>
      <c r="V6304" s="7"/>
      <c r="W6304" s="7"/>
      <c r="X6304" s="7"/>
      <c r="Y6304" s="11">
        <v>39541</v>
      </c>
    </row>
    <row r="6305" spans="19:25">
      <c r="S6305" s="7"/>
      <c r="T6305" s="7"/>
      <c r="U6305" s="7"/>
      <c r="V6305" s="7"/>
      <c r="W6305" s="7"/>
      <c r="X6305" s="7"/>
      <c r="Y6305" s="11">
        <v>39542</v>
      </c>
    </row>
    <row r="6306" spans="19:25">
      <c r="S6306" s="7"/>
      <c r="T6306" s="7"/>
      <c r="U6306" s="7"/>
      <c r="V6306" s="7"/>
      <c r="W6306" s="7"/>
      <c r="X6306" s="7"/>
      <c r="Y6306" s="11">
        <v>39543</v>
      </c>
    </row>
    <row r="6307" spans="19:25">
      <c r="S6307" s="7"/>
      <c r="T6307" s="7"/>
      <c r="U6307" s="7"/>
      <c r="V6307" s="7"/>
      <c r="W6307" s="7"/>
      <c r="X6307" s="7"/>
      <c r="Y6307" s="11">
        <v>39544</v>
      </c>
    </row>
    <row r="6308" spans="19:25">
      <c r="S6308" s="7"/>
      <c r="T6308" s="7"/>
      <c r="U6308" s="7"/>
      <c r="V6308" s="7"/>
      <c r="W6308" s="7"/>
      <c r="X6308" s="7"/>
      <c r="Y6308" s="11">
        <v>39545</v>
      </c>
    </row>
    <row r="6309" spans="19:25">
      <c r="S6309" s="7"/>
      <c r="T6309" s="7"/>
      <c r="U6309" s="7"/>
      <c r="V6309" s="7"/>
      <c r="W6309" s="7"/>
      <c r="X6309" s="7"/>
      <c r="Y6309" s="11">
        <v>39546</v>
      </c>
    </row>
    <row r="6310" spans="19:25">
      <c r="S6310" s="7"/>
      <c r="T6310" s="7"/>
      <c r="U6310" s="7"/>
      <c r="V6310" s="7"/>
      <c r="W6310" s="7"/>
      <c r="X6310" s="7"/>
      <c r="Y6310" s="11">
        <v>39547</v>
      </c>
    </row>
    <row r="6311" spans="19:25">
      <c r="S6311" s="7"/>
      <c r="T6311" s="7"/>
      <c r="U6311" s="7"/>
      <c r="V6311" s="7"/>
      <c r="W6311" s="7"/>
      <c r="X6311" s="7"/>
      <c r="Y6311" s="11">
        <v>39548</v>
      </c>
    </row>
    <row r="6312" spans="19:25">
      <c r="S6312" s="7"/>
      <c r="T6312" s="7"/>
      <c r="U6312" s="7"/>
      <c r="V6312" s="7"/>
      <c r="W6312" s="7"/>
      <c r="X6312" s="7"/>
      <c r="Y6312" s="11">
        <v>39549</v>
      </c>
    </row>
    <row r="6313" spans="19:25">
      <c r="S6313" s="7"/>
      <c r="T6313" s="7"/>
      <c r="U6313" s="7"/>
      <c r="V6313" s="7"/>
      <c r="W6313" s="7"/>
      <c r="X6313" s="7"/>
      <c r="Y6313" s="11">
        <v>39550</v>
      </c>
    </row>
    <row r="6314" spans="19:25">
      <c r="S6314" s="7"/>
      <c r="T6314" s="7"/>
      <c r="U6314" s="7"/>
      <c r="V6314" s="7"/>
      <c r="W6314" s="7"/>
      <c r="X6314" s="7"/>
      <c r="Y6314" s="11">
        <v>39551</v>
      </c>
    </row>
    <row r="6315" spans="19:25">
      <c r="S6315" s="7"/>
      <c r="T6315" s="7"/>
      <c r="U6315" s="7"/>
      <c r="V6315" s="7"/>
      <c r="W6315" s="7"/>
      <c r="X6315" s="7"/>
      <c r="Y6315" s="11">
        <v>39552</v>
      </c>
    </row>
    <row r="6316" spans="19:25">
      <c r="S6316" s="7"/>
      <c r="T6316" s="7"/>
      <c r="U6316" s="7"/>
      <c r="V6316" s="7"/>
      <c r="W6316" s="7"/>
      <c r="X6316" s="7"/>
      <c r="Y6316" s="11">
        <v>39553</v>
      </c>
    </row>
    <row r="6317" spans="19:25">
      <c r="S6317" s="7"/>
      <c r="T6317" s="7"/>
      <c r="U6317" s="7"/>
      <c r="V6317" s="7"/>
      <c r="W6317" s="7"/>
      <c r="X6317" s="7"/>
      <c r="Y6317" s="11">
        <v>39554</v>
      </c>
    </row>
    <row r="6318" spans="19:25">
      <c r="S6318" s="7"/>
      <c r="T6318" s="7"/>
      <c r="U6318" s="7"/>
      <c r="V6318" s="7"/>
      <c r="W6318" s="7"/>
      <c r="X6318" s="7"/>
      <c r="Y6318" s="11">
        <v>39555</v>
      </c>
    </row>
    <row r="6319" spans="19:25">
      <c r="S6319" s="7"/>
      <c r="T6319" s="7"/>
      <c r="U6319" s="7"/>
      <c r="V6319" s="7"/>
      <c r="W6319" s="7"/>
      <c r="X6319" s="7"/>
      <c r="Y6319" s="11">
        <v>39556</v>
      </c>
    </row>
    <row r="6320" spans="19:25">
      <c r="S6320" s="7"/>
      <c r="T6320" s="7"/>
      <c r="U6320" s="7"/>
      <c r="V6320" s="7"/>
      <c r="W6320" s="7"/>
      <c r="X6320" s="7"/>
      <c r="Y6320" s="11">
        <v>39557</v>
      </c>
    </row>
    <row r="6321" spans="19:25">
      <c r="S6321" s="7"/>
      <c r="T6321" s="7"/>
      <c r="U6321" s="7"/>
      <c r="V6321" s="7"/>
      <c r="W6321" s="7"/>
      <c r="X6321" s="7"/>
      <c r="Y6321" s="11">
        <v>39558</v>
      </c>
    </row>
    <row r="6322" spans="19:25">
      <c r="S6322" s="7"/>
      <c r="T6322" s="7"/>
      <c r="U6322" s="7"/>
      <c r="V6322" s="7"/>
      <c r="W6322" s="7"/>
      <c r="X6322" s="7"/>
      <c r="Y6322" s="11">
        <v>39559</v>
      </c>
    </row>
    <row r="6323" spans="19:25">
      <c r="S6323" s="7"/>
      <c r="T6323" s="7"/>
      <c r="U6323" s="7"/>
      <c r="V6323" s="7"/>
      <c r="W6323" s="7"/>
      <c r="X6323" s="7"/>
      <c r="Y6323" s="11">
        <v>39560</v>
      </c>
    </row>
    <row r="6324" spans="19:25">
      <c r="S6324" s="7"/>
      <c r="T6324" s="7"/>
      <c r="U6324" s="7"/>
      <c r="V6324" s="7"/>
      <c r="W6324" s="7"/>
      <c r="X6324" s="7"/>
      <c r="Y6324" s="11">
        <v>39561</v>
      </c>
    </row>
    <row r="6325" spans="19:25">
      <c r="S6325" s="7"/>
      <c r="T6325" s="7"/>
      <c r="U6325" s="7"/>
      <c r="V6325" s="7"/>
      <c r="W6325" s="7"/>
      <c r="X6325" s="7"/>
      <c r="Y6325" s="11">
        <v>39562</v>
      </c>
    </row>
    <row r="6326" spans="19:25">
      <c r="S6326" s="7"/>
      <c r="T6326" s="7"/>
      <c r="U6326" s="7"/>
      <c r="V6326" s="7"/>
      <c r="W6326" s="7"/>
      <c r="X6326" s="7"/>
      <c r="Y6326" s="11">
        <v>39563</v>
      </c>
    </row>
    <row r="6327" spans="19:25">
      <c r="S6327" s="7"/>
      <c r="T6327" s="7"/>
      <c r="U6327" s="7"/>
      <c r="V6327" s="7"/>
      <c r="W6327" s="7"/>
      <c r="X6327" s="7"/>
      <c r="Y6327" s="11">
        <v>39564</v>
      </c>
    </row>
    <row r="6328" spans="19:25">
      <c r="S6328" s="7"/>
      <c r="T6328" s="7"/>
      <c r="U6328" s="7"/>
      <c r="V6328" s="7"/>
      <c r="W6328" s="7"/>
      <c r="X6328" s="7"/>
      <c r="Y6328" s="11">
        <v>39565</v>
      </c>
    </row>
    <row r="6329" spans="19:25">
      <c r="S6329" s="7"/>
      <c r="T6329" s="7"/>
      <c r="U6329" s="7"/>
      <c r="V6329" s="7"/>
      <c r="W6329" s="7"/>
      <c r="X6329" s="7"/>
      <c r="Y6329" s="11">
        <v>39566</v>
      </c>
    </row>
    <row r="6330" spans="19:25">
      <c r="S6330" s="7"/>
      <c r="T6330" s="7"/>
      <c r="U6330" s="7"/>
      <c r="V6330" s="7"/>
      <c r="W6330" s="7"/>
      <c r="X6330" s="7"/>
      <c r="Y6330" s="11">
        <v>39567</v>
      </c>
    </row>
    <row r="6331" spans="19:25">
      <c r="S6331" s="7"/>
      <c r="T6331" s="7"/>
      <c r="U6331" s="7"/>
      <c r="V6331" s="7"/>
      <c r="W6331" s="7"/>
      <c r="X6331" s="7"/>
      <c r="Y6331" s="11">
        <v>39568</v>
      </c>
    </row>
    <row r="6332" spans="19:25">
      <c r="S6332" s="7"/>
      <c r="T6332" s="7"/>
      <c r="U6332" s="7"/>
      <c r="V6332" s="7"/>
      <c r="W6332" s="7"/>
      <c r="X6332" s="7"/>
      <c r="Y6332" s="11">
        <v>39569</v>
      </c>
    </row>
    <row r="6333" spans="19:25">
      <c r="S6333" s="7"/>
      <c r="T6333" s="7"/>
      <c r="U6333" s="7"/>
      <c r="V6333" s="7"/>
      <c r="W6333" s="7"/>
      <c r="X6333" s="7"/>
      <c r="Y6333" s="11">
        <v>39570</v>
      </c>
    </row>
    <row r="6334" spans="19:25">
      <c r="S6334" s="7"/>
      <c r="T6334" s="7"/>
      <c r="U6334" s="7"/>
      <c r="V6334" s="7"/>
      <c r="W6334" s="7"/>
      <c r="X6334" s="7"/>
      <c r="Y6334" s="11">
        <v>39571</v>
      </c>
    </row>
    <row r="6335" spans="19:25">
      <c r="S6335" s="7"/>
      <c r="T6335" s="7"/>
      <c r="U6335" s="7"/>
      <c r="V6335" s="7"/>
      <c r="W6335" s="7"/>
      <c r="X6335" s="7"/>
      <c r="Y6335" s="11">
        <v>39572</v>
      </c>
    </row>
    <row r="6336" spans="19:25">
      <c r="S6336" s="7"/>
      <c r="T6336" s="7"/>
      <c r="U6336" s="7"/>
      <c r="V6336" s="7"/>
      <c r="W6336" s="7"/>
      <c r="X6336" s="7"/>
      <c r="Y6336" s="11">
        <v>39573</v>
      </c>
    </row>
    <row r="6337" spans="19:25">
      <c r="S6337" s="7"/>
      <c r="T6337" s="7"/>
      <c r="U6337" s="7"/>
      <c r="V6337" s="7"/>
      <c r="W6337" s="7"/>
      <c r="X6337" s="7"/>
      <c r="Y6337" s="11">
        <v>39574</v>
      </c>
    </row>
    <row r="6338" spans="19:25">
      <c r="S6338" s="7"/>
      <c r="T6338" s="7"/>
      <c r="U6338" s="7"/>
      <c r="V6338" s="7"/>
      <c r="W6338" s="7"/>
      <c r="X6338" s="7"/>
      <c r="Y6338" s="11">
        <v>39575</v>
      </c>
    </row>
    <row r="6339" spans="19:25">
      <c r="S6339" s="7"/>
      <c r="T6339" s="7"/>
      <c r="U6339" s="7"/>
      <c r="V6339" s="7"/>
      <c r="W6339" s="7"/>
      <c r="X6339" s="7"/>
      <c r="Y6339" s="11">
        <v>39576</v>
      </c>
    </row>
    <row r="6340" spans="19:25">
      <c r="S6340" s="7"/>
      <c r="T6340" s="7"/>
      <c r="U6340" s="7"/>
      <c r="V6340" s="7"/>
      <c r="W6340" s="7"/>
      <c r="X6340" s="7"/>
      <c r="Y6340" s="11">
        <v>39577</v>
      </c>
    </row>
    <row r="6341" spans="19:25">
      <c r="S6341" s="7"/>
      <c r="T6341" s="7"/>
      <c r="U6341" s="7"/>
      <c r="V6341" s="7"/>
      <c r="W6341" s="7"/>
      <c r="X6341" s="7"/>
      <c r="Y6341" s="11">
        <v>39578</v>
      </c>
    </row>
    <row r="6342" spans="19:25">
      <c r="S6342" s="7"/>
      <c r="T6342" s="7"/>
      <c r="U6342" s="7"/>
      <c r="V6342" s="7"/>
      <c r="W6342" s="7"/>
      <c r="X6342" s="7"/>
      <c r="Y6342" s="11">
        <v>39579</v>
      </c>
    </row>
    <row r="6343" spans="19:25">
      <c r="S6343" s="7"/>
      <c r="T6343" s="7"/>
      <c r="U6343" s="7"/>
      <c r="V6343" s="7"/>
      <c r="W6343" s="7"/>
      <c r="X6343" s="7"/>
      <c r="Y6343" s="11">
        <v>39580</v>
      </c>
    </row>
    <row r="6344" spans="19:25">
      <c r="S6344" s="7"/>
      <c r="T6344" s="7"/>
      <c r="U6344" s="7"/>
      <c r="V6344" s="7"/>
      <c r="W6344" s="7"/>
      <c r="X6344" s="7"/>
      <c r="Y6344" s="11">
        <v>39581</v>
      </c>
    </row>
    <row r="6345" spans="19:25">
      <c r="S6345" s="7"/>
      <c r="T6345" s="7"/>
      <c r="U6345" s="7"/>
      <c r="V6345" s="7"/>
      <c r="W6345" s="7"/>
      <c r="X6345" s="7"/>
      <c r="Y6345" s="11">
        <v>39582</v>
      </c>
    </row>
    <row r="6346" spans="19:25">
      <c r="S6346" s="7"/>
      <c r="T6346" s="7"/>
      <c r="U6346" s="7"/>
      <c r="V6346" s="7"/>
      <c r="W6346" s="7"/>
      <c r="X6346" s="7"/>
      <c r="Y6346" s="11">
        <v>39583</v>
      </c>
    </row>
    <row r="6347" spans="19:25">
      <c r="S6347" s="7"/>
      <c r="T6347" s="7"/>
      <c r="U6347" s="7"/>
      <c r="V6347" s="7"/>
      <c r="W6347" s="7"/>
      <c r="X6347" s="7"/>
      <c r="Y6347" s="11">
        <v>39584</v>
      </c>
    </row>
    <row r="6348" spans="19:25">
      <c r="S6348" s="7"/>
      <c r="T6348" s="7"/>
      <c r="U6348" s="7"/>
      <c r="V6348" s="7"/>
      <c r="W6348" s="7"/>
      <c r="X6348" s="7"/>
      <c r="Y6348" s="11">
        <v>39585</v>
      </c>
    </row>
    <row r="6349" spans="19:25">
      <c r="S6349" s="7"/>
      <c r="T6349" s="7"/>
      <c r="U6349" s="7"/>
      <c r="V6349" s="7"/>
      <c r="W6349" s="7"/>
      <c r="X6349" s="7"/>
      <c r="Y6349" s="11">
        <v>39586</v>
      </c>
    </row>
    <row r="6350" spans="19:25">
      <c r="S6350" s="7"/>
      <c r="T6350" s="7"/>
      <c r="U6350" s="7"/>
      <c r="V6350" s="7"/>
      <c r="W6350" s="7"/>
      <c r="X6350" s="7"/>
      <c r="Y6350" s="11">
        <v>39587</v>
      </c>
    </row>
    <row r="6351" spans="19:25">
      <c r="S6351" s="7"/>
      <c r="T6351" s="7"/>
      <c r="U6351" s="7"/>
      <c r="V6351" s="7"/>
      <c r="W6351" s="7"/>
      <c r="X6351" s="7"/>
      <c r="Y6351" s="11">
        <v>39588</v>
      </c>
    </row>
    <row r="6352" spans="19:25">
      <c r="S6352" s="7"/>
      <c r="T6352" s="7"/>
      <c r="U6352" s="7"/>
      <c r="V6352" s="7"/>
      <c r="W6352" s="7"/>
      <c r="X6352" s="7"/>
      <c r="Y6352" s="11">
        <v>39589</v>
      </c>
    </row>
    <row r="6353" spans="19:25">
      <c r="S6353" s="7"/>
      <c r="T6353" s="7"/>
      <c r="U6353" s="7"/>
      <c r="V6353" s="7"/>
      <c r="W6353" s="7"/>
      <c r="X6353" s="7"/>
      <c r="Y6353" s="11">
        <v>39590</v>
      </c>
    </row>
    <row r="6354" spans="19:25">
      <c r="S6354" s="7"/>
      <c r="T6354" s="7"/>
      <c r="U6354" s="7"/>
      <c r="V6354" s="7"/>
      <c r="W6354" s="7"/>
      <c r="X6354" s="7"/>
      <c r="Y6354" s="11">
        <v>39591</v>
      </c>
    </row>
    <row r="6355" spans="19:25">
      <c r="S6355" s="7"/>
      <c r="T6355" s="7"/>
      <c r="U6355" s="7"/>
      <c r="V6355" s="7"/>
      <c r="W6355" s="7"/>
      <c r="X6355" s="7"/>
      <c r="Y6355" s="11">
        <v>39592</v>
      </c>
    </row>
    <row r="6356" spans="19:25">
      <c r="S6356" s="7"/>
      <c r="T6356" s="7"/>
      <c r="U6356" s="7"/>
      <c r="V6356" s="7"/>
      <c r="W6356" s="7"/>
      <c r="X6356" s="7"/>
      <c r="Y6356" s="11">
        <v>39593</v>
      </c>
    </row>
    <row r="6357" spans="19:25">
      <c r="S6357" s="7"/>
      <c r="T6357" s="7"/>
      <c r="U6357" s="7"/>
      <c r="V6357" s="7"/>
      <c r="W6357" s="7"/>
      <c r="X6357" s="7"/>
      <c r="Y6357" s="11">
        <v>39594</v>
      </c>
    </row>
    <row r="6358" spans="19:25">
      <c r="S6358" s="7"/>
      <c r="T6358" s="7"/>
      <c r="U6358" s="7"/>
      <c r="V6358" s="7"/>
      <c r="W6358" s="7"/>
      <c r="X6358" s="7"/>
      <c r="Y6358" s="11">
        <v>39595</v>
      </c>
    </row>
    <row r="6359" spans="19:25">
      <c r="S6359" s="7"/>
      <c r="T6359" s="7"/>
      <c r="U6359" s="7"/>
      <c r="V6359" s="7"/>
      <c r="W6359" s="7"/>
      <c r="X6359" s="7"/>
      <c r="Y6359" s="11">
        <v>39596</v>
      </c>
    </row>
    <row r="6360" spans="19:25">
      <c r="S6360" s="7"/>
      <c r="T6360" s="7"/>
      <c r="U6360" s="7"/>
      <c r="V6360" s="7"/>
      <c r="W6360" s="7"/>
      <c r="X6360" s="7"/>
      <c r="Y6360" s="11">
        <v>39597</v>
      </c>
    </row>
    <row r="6361" spans="19:25">
      <c r="S6361" s="7"/>
      <c r="T6361" s="7"/>
      <c r="U6361" s="7"/>
      <c r="V6361" s="7"/>
      <c r="W6361" s="7"/>
      <c r="X6361" s="7"/>
      <c r="Y6361" s="11">
        <v>39598</v>
      </c>
    </row>
    <row r="6362" spans="19:25">
      <c r="S6362" s="7"/>
      <c r="T6362" s="7"/>
      <c r="U6362" s="7"/>
      <c r="V6362" s="7"/>
      <c r="W6362" s="7"/>
      <c r="X6362" s="7"/>
      <c r="Y6362" s="11">
        <v>39599</v>
      </c>
    </row>
    <row r="6363" spans="19:25">
      <c r="S6363" s="7"/>
      <c r="T6363" s="7"/>
      <c r="U6363" s="7"/>
      <c r="V6363" s="7"/>
      <c r="W6363" s="7"/>
      <c r="X6363" s="7"/>
      <c r="Y6363" s="11">
        <v>39600</v>
      </c>
    </row>
    <row r="6364" spans="19:25">
      <c r="S6364" s="7"/>
      <c r="T6364" s="7"/>
      <c r="U6364" s="7"/>
      <c r="V6364" s="7"/>
      <c r="W6364" s="7"/>
      <c r="X6364" s="7"/>
      <c r="Y6364" s="11">
        <v>39601</v>
      </c>
    </row>
    <row r="6365" spans="19:25">
      <c r="S6365" s="7"/>
      <c r="T6365" s="7"/>
      <c r="U6365" s="7"/>
      <c r="V6365" s="7"/>
      <c r="W6365" s="7"/>
      <c r="X6365" s="7"/>
      <c r="Y6365" s="11">
        <v>39602</v>
      </c>
    </row>
    <row r="6366" spans="19:25">
      <c r="S6366" s="7"/>
      <c r="T6366" s="7"/>
      <c r="U6366" s="7"/>
      <c r="V6366" s="7"/>
      <c r="W6366" s="7"/>
      <c r="X6366" s="7"/>
      <c r="Y6366" s="11">
        <v>39603</v>
      </c>
    </row>
    <row r="6367" spans="19:25">
      <c r="S6367" s="7"/>
      <c r="T6367" s="7"/>
      <c r="U6367" s="7"/>
      <c r="V6367" s="7"/>
      <c r="W6367" s="7"/>
      <c r="X6367" s="7"/>
      <c r="Y6367" s="11">
        <v>39604</v>
      </c>
    </row>
    <row r="6368" spans="19:25">
      <c r="S6368" s="7"/>
      <c r="T6368" s="7"/>
      <c r="U6368" s="7"/>
      <c r="V6368" s="7"/>
      <c r="W6368" s="7"/>
      <c r="X6368" s="7"/>
      <c r="Y6368" s="11">
        <v>39605</v>
      </c>
    </row>
    <row r="6369" spans="19:25">
      <c r="S6369" s="7"/>
      <c r="T6369" s="7"/>
      <c r="U6369" s="7"/>
      <c r="V6369" s="7"/>
      <c r="W6369" s="7"/>
      <c r="X6369" s="7"/>
      <c r="Y6369" s="11">
        <v>39606</v>
      </c>
    </row>
    <row r="6370" spans="19:25">
      <c r="S6370" s="7"/>
      <c r="T6370" s="7"/>
      <c r="U6370" s="7"/>
      <c r="V6370" s="7"/>
      <c r="W6370" s="7"/>
      <c r="X6370" s="7"/>
      <c r="Y6370" s="11">
        <v>39607</v>
      </c>
    </row>
    <row r="6371" spans="19:25">
      <c r="S6371" s="7"/>
      <c r="T6371" s="7"/>
      <c r="U6371" s="7"/>
      <c r="V6371" s="7"/>
      <c r="W6371" s="7"/>
      <c r="X6371" s="7"/>
      <c r="Y6371" s="11">
        <v>39608</v>
      </c>
    </row>
    <row r="6372" spans="19:25">
      <c r="S6372" s="7"/>
      <c r="T6372" s="7"/>
      <c r="U6372" s="7"/>
      <c r="V6372" s="7"/>
      <c r="W6372" s="7"/>
      <c r="X6372" s="7"/>
      <c r="Y6372" s="11">
        <v>39609</v>
      </c>
    </row>
    <row r="6373" spans="19:25">
      <c r="S6373" s="7"/>
      <c r="T6373" s="7"/>
      <c r="U6373" s="7"/>
      <c r="V6373" s="7"/>
      <c r="W6373" s="7"/>
      <c r="X6373" s="7"/>
      <c r="Y6373" s="11">
        <v>39610</v>
      </c>
    </row>
    <row r="6374" spans="19:25">
      <c r="S6374" s="7"/>
      <c r="T6374" s="7"/>
      <c r="U6374" s="7"/>
      <c r="V6374" s="7"/>
      <c r="W6374" s="7"/>
      <c r="X6374" s="7"/>
      <c r="Y6374" s="11">
        <v>39611</v>
      </c>
    </row>
    <row r="6375" spans="19:25">
      <c r="S6375" s="7"/>
      <c r="T6375" s="7"/>
      <c r="U6375" s="7"/>
      <c r="V6375" s="7"/>
      <c r="W6375" s="7"/>
      <c r="X6375" s="7"/>
      <c r="Y6375" s="11">
        <v>39612</v>
      </c>
    </row>
    <row r="6376" spans="19:25">
      <c r="S6376" s="7"/>
      <c r="T6376" s="7"/>
      <c r="U6376" s="7"/>
      <c r="V6376" s="7"/>
      <c r="W6376" s="7"/>
      <c r="X6376" s="7"/>
      <c r="Y6376" s="11">
        <v>39613</v>
      </c>
    </row>
    <row r="6377" spans="19:25">
      <c r="S6377" s="7"/>
      <c r="T6377" s="7"/>
      <c r="U6377" s="7"/>
      <c r="V6377" s="7"/>
      <c r="W6377" s="7"/>
      <c r="X6377" s="7"/>
      <c r="Y6377" s="11">
        <v>39614</v>
      </c>
    </row>
    <row r="6378" spans="19:25">
      <c r="S6378" s="7"/>
      <c r="T6378" s="7"/>
      <c r="U6378" s="7"/>
      <c r="V6378" s="7"/>
      <c r="W6378" s="7"/>
      <c r="X6378" s="7"/>
      <c r="Y6378" s="11">
        <v>39615</v>
      </c>
    </row>
    <row r="6379" spans="19:25">
      <c r="S6379" s="7"/>
      <c r="T6379" s="7"/>
      <c r="U6379" s="7"/>
      <c r="V6379" s="7"/>
      <c r="W6379" s="7"/>
      <c r="X6379" s="7"/>
      <c r="Y6379" s="11">
        <v>39616</v>
      </c>
    </row>
    <row r="6380" spans="19:25">
      <c r="S6380" s="7"/>
      <c r="T6380" s="7"/>
      <c r="U6380" s="7"/>
      <c r="V6380" s="7"/>
      <c r="W6380" s="7"/>
      <c r="X6380" s="7"/>
      <c r="Y6380" s="11">
        <v>39617</v>
      </c>
    </row>
    <row r="6381" spans="19:25">
      <c r="S6381" s="7"/>
      <c r="T6381" s="7"/>
      <c r="U6381" s="7"/>
      <c r="V6381" s="7"/>
      <c r="W6381" s="7"/>
      <c r="X6381" s="7"/>
      <c r="Y6381" s="11">
        <v>39618</v>
      </c>
    </row>
    <row r="6382" spans="19:25">
      <c r="S6382" s="7"/>
      <c r="T6382" s="7"/>
      <c r="U6382" s="7"/>
      <c r="V6382" s="7"/>
      <c r="W6382" s="7"/>
      <c r="X6382" s="7"/>
      <c r="Y6382" s="11">
        <v>39619</v>
      </c>
    </row>
    <row r="6383" spans="19:25">
      <c r="S6383" s="7"/>
      <c r="T6383" s="7"/>
      <c r="U6383" s="7"/>
      <c r="V6383" s="7"/>
      <c r="W6383" s="7"/>
      <c r="X6383" s="7"/>
      <c r="Y6383" s="11">
        <v>39620</v>
      </c>
    </row>
    <row r="6384" spans="19:25">
      <c r="S6384" s="7"/>
      <c r="T6384" s="7"/>
      <c r="U6384" s="7"/>
      <c r="V6384" s="7"/>
      <c r="W6384" s="7"/>
      <c r="X6384" s="7"/>
      <c r="Y6384" s="11">
        <v>39621</v>
      </c>
    </row>
    <row r="6385" spans="19:25">
      <c r="S6385" s="7"/>
      <c r="T6385" s="7"/>
      <c r="U6385" s="7"/>
      <c r="V6385" s="7"/>
      <c r="W6385" s="7"/>
      <c r="X6385" s="7"/>
      <c r="Y6385" s="11">
        <v>39622</v>
      </c>
    </row>
    <row r="6386" spans="19:25">
      <c r="S6386" s="7"/>
      <c r="T6386" s="7"/>
      <c r="U6386" s="7"/>
      <c r="V6386" s="7"/>
      <c r="W6386" s="7"/>
      <c r="X6386" s="7"/>
      <c r="Y6386" s="11">
        <v>39623</v>
      </c>
    </row>
    <row r="6387" spans="19:25">
      <c r="S6387" s="7"/>
      <c r="T6387" s="7"/>
      <c r="U6387" s="7"/>
      <c r="V6387" s="7"/>
      <c r="W6387" s="7"/>
      <c r="X6387" s="7"/>
      <c r="Y6387" s="11">
        <v>39624</v>
      </c>
    </row>
    <row r="6388" spans="19:25">
      <c r="S6388" s="7"/>
      <c r="T6388" s="7"/>
      <c r="U6388" s="7"/>
      <c r="V6388" s="7"/>
      <c r="W6388" s="7"/>
      <c r="X6388" s="7"/>
      <c r="Y6388" s="11">
        <v>39625</v>
      </c>
    </row>
    <row r="6389" spans="19:25">
      <c r="S6389" s="7"/>
      <c r="T6389" s="7"/>
      <c r="U6389" s="7"/>
      <c r="V6389" s="7"/>
      <c r="W6389" s="7"/>
      <c r="X6389" s="7"/>
      <c r="Y6389" s="11">
        <v>39626</v>
      </c>
    </row>
    <row r="6390" spans="19:25">
      <c r="S6390" s="7"/>
      <c r="T6390" s="7"/>
      <c r="U6390" s="7"/>
      <c r="V6390" s="7"/>
      <c r="W6390" s="7"/>
      <c r="X6390" s="7"/>
      <c r="Y6390" s="11">
        <v>39627</v>
      </c>
    </row>
    <row r="6391" spans="19:25">
      <c r="S6391" s="7"/>
      <c r="T6391" s="7"/>
      <c r="U6391" s="7"/>
      <c r="V6391" s="7"/>
      <c r="W6391" s="7"/>
      <c r="X6391" s="7"/>
      <c r="Y6391" s="11">
        <v>39628</v>
      </c>
    </row>
    <row r="6392" spans="19:25">
      <c r="S6392" s="7"/>
      <c r="T6392" s="7"/>
      <c r="U6392" s="7"/>
      <c r="V6392" s="7"/>
      <c r="W6392" s="7"/>
      <c r="X6392" s="7"/>
      <c r="Y6392" s="11">
        <v>39629</v>
      </c>
    </row>
    <row r="6393" spans="19:25">
      <c r="S6393" s="7"/>
      <c r="T6393" s="7"/>
      <c r="U6393" s="7"/>
      <c r="V6393" s="7"/>
      <c r="W6393" s="7"/>
      <c r="X6393" s="7"/>
      <c r="Y6393" s="11">
        <v>39630</v>
      </c>
    </row>
    <row r="6394" spans="19:25">
      <c r="S6394" s="7"/>
      <c r="T6394" s="7"/>
      <c r="U6394" s="7"/>
      <c r="V6394" s="7"/>
      <c r="W6394" s="7"/>
      <c r="X6394" s="7"/>
      <c r="Y6394" s="11">
        <v>39631</v>
      </c>
    </row>
    <row r="6395" spans="19:25">
      <c r="S6395" s="7"/>
      <c r="T6395" s="7"/>
      <c r="U6395" s="7"/>
      <c r="V6395" s="7"/>
      <c r="W6395" s="7"/>
      <c r="X6395" s="7"/>
      <c r="Y6395" s="11">
        <v>39632</v>
      </c>
    </row>
    <row r="6396" spans="19:25">
      <c r="S6396" s="7"/>
      <c r="T6396" s="7"/>
      <c r="U6396" s="7"/>
      <c r="V6396" s="7"/>
      <c r="W6396" s="7"/>
      <c r="X6396" s="7"/>
      <c r="Y6396" s="11">
        <v>39633</v>
      </c>
    </row>
    <row r="6397" spans="19:25">
      <c r="S6397" s="7"/>
      <c r="T6397" s="7"/>
      <c r="U6397" s="7"/>
      <c r="V6397" s="7"/>
      <c r="W6397" s="7"/>
      <c r="X6397" s="7"/>
      <c r="Y6397" s="11">
        <v>39634</v>
      </c>
    </row>
    <row r="6398" spans="19:25">
      <c r="S6398" s="7"/>
      <c r="T6398" s="7"/>
      <c r="U6398" s="7"/>
      <c r="V6398" s="7"/>
      <c r="W6398" s="7"/>
      <c r="X6398" s="7"/>
      <c r="Y6398" s="11">
        <v>39635</v>
      </c>
    </row>
    <row r="6399" spans="19:25">
      <c r="S6399" s="7"/>
      <c r="T6399" s="7"/>
      <c r="U6399" s="7"/>
      <c r="V6399" s="7"/>
      <c r="W6399" s="7"/>
      <c r="X6399" s="7"/>
      <c r="Y6399" s="11">
        <v>39636</v>
      </c>
    </row>
    <row r="6400" spans="19:25">
      <c r="S6400" s="7"/>
      <c r="T6400" s="7"/>
      <c r="U6400" s="7"/>
      <c r="V6400" s="7"/>
      <c r="W6400" s="7"/>
      <c r="X6400" s="7"/>
      <c r="Y6400" s="11">
        <v>39637</v>
      </c>
    </row>
    <row r="6401" spans="19:25">
      <c r="S6401" s="7"/>
      <c r="T6401" s="7"/>
      <c r="U6401" s="7"/>
      <c r="V6401" s="7"/>
      <c r="W6401" s="7"/>
      <c r="X6401" s="7"/>
      <c r="Y6401" s="11">
        <v>39638</v>
      </c>
    </row>
    <row r="6402" spans="19:25">
      <c r="S6402" s="7"/>
      <c r="T6402" s="7"/>
      <c r="U6402" s="7"/>
      <c r="V6402" s="7"/>
      <c r="W6402" s="7"/>
      <c r="X6402" s="7"/>
      <c r="Y6402" s="11">
        <v>39639</v>
      </c>
    </row>
    <row r="6403" spans="19:25">
      <c r="S6403" s="7"/>
      <c r="T6403" s="7"/>
      <c r="U6403" s="7"/>
      <c r="V6403" s="7"/>
      <c r="W6403" s="7"/>
      <c r="X6403" s="7"/>
      <c r="Y6403" s="11">
        <v>39640</v>
      </c>
    </row>
    <row r="6404" spans="19:25">
      <c r="S6404" s="7"/>
      <c r="T6404" s="7"/>
      <c r="U6404" s="7"/>
      <c r="V6404" s="7"/>
      <c r="W6404" s="7"/>
      <c r="X6404" s="7"/>
      <c r="Y6404" s="11">
        <v>39641</v>
      </c>
    </row>
    <row r="6405" spans="19:25">
      <c r="S6405" s="7"/>
      <c r="T6405" s="7"/>
      <c r="U6405" s="7"/>
      <c r="V6405" s="7"/>
      <c r="W6405" s="7"/>
      <c r="X6405" s="7"/>
      <c r="Y6405" s="11">
        <v>39642</v>
      </c>
    </row>
    <row r="6406" spans="19:25">
      <c r="S6406" s="7"/>
      <c r="T6406" s="7"/>
      <c r="U6406" s="7"/>
      <c r="V6406" s="7"/>
      <c r="W6406" s="7"/>
      <c r="X6406" s="7"/>
      <c r="Y6406" s="11">
        <v>39643</v>
      </c>
    </row>
    <row r="6407" spans="19:25">
      <c r="S6407" s="7"/>
      <c r="T6407" s="7"/>
      <c r="U6407" s="7"/>
      <c r="V6407" s="7"/>
      <c r="W6407" s="7"/>
      <c r="X6407" s="7"/>
      <c r="Y6407" s="11">
        <v>39644</v>
      </c>
    </row>
    <row r="6408" spans="19:25">
      <c r="S6408" s="7"/>
      <c r="T6408" s="7"/>
      <c r="U6408" s="7"/>
      <c r="V6408" s="7"/>
      <c r="W6408" s="7"/>
      <c r="X6408" s="7"/>
      <c r="Y6408" s="11">
        <v>39645</v>
      </c>
    </row>
    <row r="6409" spans="19:25">
      <c r="S6409" s="7"/>
      <c r="T6409" s="7"/>
      <c r="U6409" s="7"/>
      <c r="V6409" s="7"/>
      <c r="W6409" s="7"/>
      <c r="X6409" s="7"/>
      <c r="Y6409" s="11">
        <v>39646</v>
      </c>
    </row>
    <row r="6410" spans="19:25">
      <c r="S6410" s="7"/>
      <c r="T6410" s="7"/>
      <c r="U6410" s="7"/>
      <c r="V6410" s="7"/>
      <c r="W6410" s="7"/>
      <c r="X6410" s="7"/>
      <c r="Y6410" s="11">
        <v>39647</v>
      </c>
    </row>
    <row r="6411" spans="19:25">
      <c r="S6411" s="7"/>
      <c r="T6411" s="7"/>
      <c r="U6411" s="7"/>
      <c r="V6411" s="7"/>
      <c r="W6411" s="7"/>
      <c r="X6411" s="7"/>
      <c r="Y6411" s="11">
        <v>39648</v>
      </c>
    </row>
    <row r="6412" spans="19:25">
      <c r="S6412" s="7"/>
      <c r="T6412" s="7"/>
      <c r="U6412" s="7"/>
      <c r="V6412" s="7"/>
      <c r="W6412" s="7"/>
      <c r="X6412" s="7"/>
      <c r="Y6412" s="11">
        <v>39649</v>
      </c>
    </row>
    <row r="6413" spans="19:25">
      <c r="S6413" s="7"/>
      <c r="T6413" s="7"/>
      <c r="U6413" s="7"/>
      <c r="V6413" s="7"/>
      <c r="W6413" s="7"/>
      <c r="X6413" s="7"/>
      <c r="Y6413" s="11">
        <v>39650</v>
      </c>
    </row>
    <row r="6414" spans="19:25">
      <c r="S6414" s="7"/>
      <c r="T6414" s="7"/>
      <c r="U6414" s="7"/>
      <c r="V6414" s="7"/>
      <c r="W6414" s="7"/>
      <c r="X6414" s="7"/>
      <c r="Y6414" s="11">
        <v>39651</v>
      </c>
    </row>
    <row r="6415" spans="19:25">
      <c r="S6415" s="7"/>
      <c r="T6415" s="7"/>
      <c r="U6415" s="7"/>
      <c r="V6415" s="7"/>
      <c r="W6415" s="7"/>
      <c r="X6415" s="7"/>
      <c r="Y6415" s="11">
        <v>39652</v>
      </c>
    </row>
    <row r="6416" spans="19:25">
      <c r="S6416" s="7"/>
      <c r="T6416" s="7"/>
      <c r="U6416" s="7"/>
      <c r="V6416" s="7"/>
      <c r="W6416" s="7"/>
      <c r="X6416" s="7"/>
      <c r="Y6416" s="11">
        <v>39653</v>
      </c>
    </row>
    <row r="6417" spans="19:25">
      <c r="S6417" s="7"/>
      <c r="T6417" s="7"/>
      <c r="U6417" s="7"/>
      <c r="V6417" s="7"/>
      <c r="W6417" s="7"/>
      <c r="X6417" s="7"/>
      <c r="Y6417" s="11">
        <v>39654</v>
      </c>
    </row>
    <row r="6418" spans="19:25">
      <c r="S6418" s="7"/>
      <c r="T6418" s="7"/>
      <c r="U6418" s="7"/>
      <c r="V6418" s="7"/>
      <c r="W6418" s="7"/>
      <c r="X6418" s="7"/>
      <c r="Y6418" s="11">
        <v>39655</v>
      </c>
    </row>
    <row r="6419" spans="19:25">
      <c r="S6419" s="7"/>
      <c r="T6419" s="7"/>
      <c r="U6419" s="7"/>
      <c r="V6419" s="7"/>
      <c r="W6419" s="7"/>
      <c r="X6419" s="7"/>
      <c r="Y6419" s="11">
        <v>39656</v>
      </c>
    </row>
    <row r="6420" spans="19:25">
      <c r="S6420" s="7"/>
      <c r="T6420" s="7"/>
      <c r="U6420" s="7"/>
      <c r="V6420" s="7"/>
      <c r="W6420" s="7"/>
      <c r="X6420" s="7"/>
      <c r="Y6420" s="11">
        <v>39657</v>
      </c>
    </row>
    <row r="6421" spans="19:25">
      <c r="S6421" s="7"/>
      <c r="T6421" s="7"/>
      <c r="U6421" s="7"/>
      <c r="V6421" s="7"/>
      <c r="W6421" s="7"/>
      <c r="X6421" s="7"/>
      <c r="Y6421" s="11">
        <v>39658</v>
      </c>
    </row>
    <row r="6422" spans="19:25">
      <c r="S6422" s="7"/>
      <c r="T6422" s="7"/>
      <c r="U6422" s="7"/>
      <c r="V6422" s="7"/>
      <c r="W6422" s="7"/>
      <c r="X6422" s="7"/>
      <c r="Y6422" s="11">
        <v>39659</v>
      </c>
    </row>
    <row r="6423" spans="19:25">
      <c r="S6423" s="7"/>
      <c r="T6423" s="7"/>
      <c r="U6423" s="7"/>
      <c r="V6423" s="7"/>
      <c r="W6423" s="7"/>
      <c r="X6423" s="7"/>
      <c r="Y6423" s="11">
        <v>39660</v>
      </c>
    </row>
    <row r="6424" spans="19:25">
      <c r="S6424" s="7"/>
      <c r="T6424" s="7"/>
      <c r="U6424" s="7"/>
      <c r="V6424" s="7"/>
      <c r="W6424" s="7"/>
      <c r="X6424" s="7"/>
      <c r="Y6424" s="11">
        <v>39661</v>
      </c>
    </row>
    <row r="6425" spans="19:25">
      <c r="S6425" s="7"/>
      <c r="T6425" s="7"/>
      <c r="U6425" s="7"/>
      <c r="V6425" s="7"/>
      <c r="W6425" s="7"/>
      <c r="X6425" s="7"/>
      <c r="Y6425" s="11">
        <v>39662</v>
      </c>
    </row>
    <row r="6426" spans="19:25">
      <c r="S6426" s="7"/>
      <c r="T6426" s="7"/>
      <c r="U6426" s="7"/>
      <c r="V6426" s="7"/>
      <c r="W6426" s="7"/>
      <c r="X6426" s="7"/>
      <c r="Y6426" s="11">
        <v>39663</v>
      </c>
    </row>
    <row r="6427" spans="19:25">
      <c r="S6427" s="7"/>
      <c r="T6427" s="7"/>
      <c r="U6427" s="7"/>
      <c r="V6427" s="7"/>
      <c r="W6427" s="7"/>
      <c r="X6427" s="7"/>
      <c r="Y6427" s="11">
        <v>39664</v>
      </c>
    </row>
    <row r="6428" spans="19:25">
      <c r="S6428" s="7"/>
      <c r="T6428" s="7"/>
      <c r="U6428" s="7"/>
      <c r="V6428" s="7"/>
      <c r="W6428" s="7"/>
      <c r="X6428" s="7"/>
      <c r="Y6428" s="11">
        <v>39665</v>
      </c>
    </row>
    <row r="6429" spans="19:25">
      <c r="S6429" s="7"/>
      <c r="T6429" s="7"/>
      <c r="U6429" s="7"/>
      <c r="V6429" s="7"/>
      <c r="W6429" s="7"/>
      <c r="X6429" s="7"/>
      <c r="Y6429" s="11">
        <v>39666</v>
      </c>
    </row>
    <row r="6430" spans="19:25">
      <c r="S6430" s="7"/>
      <c r="T6430" s="7"/>
      <c r="U6430" s="7"/>
      <c r="V6430" s="7"/>
      <c r="W6430" s="7"/>
      <c r="X6430" s="7"/>
      <c r="Y6430" s="11">
        <v>39667</v>
      </c>
    </row>
    <row r="6431" spans="19:25">
      <c r="S6431" s="7"/>
      <c r="T6431" s="7"/>
      <c r="U6431" s="7"/>
      <c r="V6431" s="7"/>
      <c r="W6431" s="7"/>
      <c r="X6431" s="7"/>
      <c r="Y6431" s="11">
        <v>39668</v>
      </c>
    </row>
    <row r="6432" spans="19:25">
      <c r="S6432" s="7"/>
      <c r="T6432" s="7"/>
      <c r="U6432" s="7"/>
      <c r="V6432" s="7"/>
      <c r="W6432" s="7"/>
      <c r="X6432" s="7"/>
      <c r="Y6432" s="11">
        <v>39669</v>
      </c>
    </row>
    <row r="6433" spans="19:25">
      <c r="S6433" s="7"/>
      <c r="T6433" s="7"/>
      <c r="U6433" s="7"/>
      <c r="V6433" s="7"/>
      <c r="W6433" s="7"/>
      <c r="X6433" s="7"/>
      <c r="Y6433" s="11">
        <v>39670</v>
      </c>
    </row>
    <row r="6434" spans="19:25">
      <c r="S6434" s="7"/>
      <c r="T6434" s="7"/>
      <c r="U6434" s="7"/>
      <c r="V6434" s="7"/>
      <c r="W6434" s="7"/>
      <c r="X6434" s="7"/>
      <c r="Y6434" s="11">
        <v>39671</v>
      </c>
    </row>
    <row r="6435" spans="19:25">
      <c r="S6435" s="7"/>
      <c r="T6435" s="7"/>
      <c r="U6435" s="7"/>
      <c r="V6435" s="7"/>
      <c r="W6435" s="7"/>
      <c r="X6435" s="7"/>
      <c r="Y6435" s="11">
        <v>39672</v>
      </c>
    </row>
    <row r="6436" spans="19:25">
      <c r="S6436" s="7"/>
      <c r="T6436" s="7"/>
      <c r="U6436" s="7"/>
      <c r="V6436" s="7"/>
      <c r="W6436" s="7"/>
      <c r="X6436" s="7"/>
      <c r="Y6436" s="11">
        <v>39673</v>
      </c>
    </row>
    <row r="6437" spans="19:25">
      <c r="S6437" s="7"/>
      <c r="T6437" s="7"/>
      <c r="U6437" s="7"/>
      <c r="V6437" s="7"/>
      <c r="W6437" s="7"/>
      <c r="X6437" s="7"/>
      <c r="Y6437" s="11">
        <v>39674</v>
      </c>
    </row>
    <row r="6438" spans="19:25">
      <c r="S6438" s="7"/>
      <c r="T6438" s="7"/>
      <c r="U6438" s="7"/>
      <c r="V6438" s="7"/>
      <c r="W6438" s="7"/>
      <c r="X6438" s="7"/>
      <c r="Y6438" s="11">
        <v>39675</v>
      </c>
    </row>
    <row r="6439" spans="19:25">
      <c r="S6439" s="7"/>
      <c r="T6439" s="7"/>
      <c r="U6439" s="7"/>
      <c r="V6439" s="7"/>
      <c r="W6439" s="7"/>
      <c r="X6439" s="7"/>
      <c r="Y6439" s="11">
        <v>39676</v>
      </c>
    </row>
    <row r="6440" spans="19:25">
      <c r="S6440" s="7"/>
      <c r="T6440" s="7"/>
      <c r="U6440" s="7"/>
      <c r="V6440" s="7"/>
      <c r="W6440" s="7"/>
      <c r="X6440" s="7"/>
      <c r="Y6440" s="11">
        <v>39677</v>
      </c>
    </row>
    <row r="6441" spans="19:25">
      <c r="S6441" s="7"/>
      <c r="T6441" s="7"/>
      <c r="U6441" s="7"/>
      <c r="V6441" s="7"/>
      <c r="W6441" s="7"/>
      <c r="X6441" s="7"/>
      <c r="Y6441" s="11">
        <v>39678</v>
      </c>
    </row>
    <row r="6442" spans="19:25">
      <c r="S6442" s="7"/>
      <c r="T6442" s="7"/>
      <c r="U6442" s="7"/>
      <c r="V6442" s="7"/>
      <c r="W6442" s="7"/>
      <c r="X6442" s="7"/>
      <c r="Y6442" s="11">
        <v>39679</v>
      </c>
    </row>
    <row r="6443" spans="19:25">
      <c r="S6443" s="7"/>
      <c r="T6443" s="7"/>
      <c r="U6443" s="7"/>
      <c r="V6443" s="7"/>
      <c r="W6443" s="7"/>
      <c r="X6443" s="7"/>
      <c r="Y6443" s="11">
        <v>39680</v>
      </c>
    </row>
    <row r="6444" spans="19:25">
      <c r="S6444" s="7"/>
      <c r="T6444" s="7"/>
      <c r="U6444" s="7"/>
      <c r="V6444" s="7"/>
      <c r="W6444" s="7"/>
      <c r="X6444" s="7"/>
      <c r="Y6444" s="11">
        <v>39681</v>
      </c>
    </row>
    <row r="6445" spans="19:25">
      <c r="S6445" s="7"/>
      <c r="T6445" s="7"/>
      <c r="U6445" s="7"/>
      <c r="V6445" s="7"/>
      <c r="W6445" s="7"/>
      <c r="X6445" s="7"/>
      <c r="Y6445" s="11">
        <v>39682</v>
      </c>
    </row>
    <row r="6446" spans="19:25">
      <c r="S6446" s="7"/>
      <c r="T6446" s="7"/>
      <c r="U6446" s="7"/>
      <c r="V6446" s="7"/>
      <c r="W6446" s="7"/>
      <c r="X6446" s="7"/>
      <c r="Y6446" s="11">
        <v>39683</v>
      </c>
    </row>
    <row r="6447" spans="19:25">
      <c r="S6447" s="7"/>
      <c r="T6447" s="7"/>
      <c r="U6447" s="7"/>
      <c r="V6447" s="7"/>
      <c r="W6447" s="7"/>
      <c r="X6447" s="7"/>
      <c r="Y6447" s="11">
        <v>39684</v>
      </c>
    </row>
    <row r="6448" spans="19:25">
      <c r="S6448" s="7"/>
      <c r="T6448" s="7"/>
      <c r="U6448" s="7"/>
      <c r="V6448" s="7"/>
      <c r="W6448" s="7"/>
      <c r="X6448" s="7"/>
      <c r="Y6448" s="11">
        <v>39685</v>
      </c>
    </row>
    <row r="6449" spans="19:25">
      <c r="S6449" s="7"/>
      <c r="T6449" s="7"/>
      <c r="U6449" s="7"/>
      <c r="V6449" s="7"/>
      <c r="W6449" s="7"/>
      <c r="X6449" s="7"/>
      <c r="Y6449" s="11">
        <v>39686</v>
      </c>
    </row>
    <row r="6450" spans="19:25">
      <c r="S6450" s="7"/>
      <c r="T6450" s="7"/>
      <c r="U6450" s="7"/>
      <c r="V6450" s="7"/>
      <c r="W6450" s="7"/>
      <c r="X6450" s="7"/>
      <c r="Y6450" s="11">
        <v>39687</v>
      </c>
    </row>
    <row r="6451" spans="19:25">
      <c r="S6451" s="7"/>
      <c r="T6451" s="7"/>
      <c r="U6451" s="7"/>
      <c r="V6451" s="7"/>
      <c r="W6451" s="7"/>
      <c r="X6451" s="7"/>
      <c r="Y6451" s="11">
        <v>39688</v>
      </c>
    </row>
    <row r="6452" spans="19:25">
      <c r="S6452" s="7"/>
      <c r="T6452" s="7"/>
      <c r="U6452" s="7"/>
      <c r="V6452" s="7"/>
      <c r="W6452" s="7"/>
      <c r="X6452" s="7"/>
      <c r="Y6452" s="11">
        <v>39689</v>
      </c>
    </row>
    <row r="6453" spans="19:25">
      <c r="S6453" s="7"/>
      <c r="T6453" s="7"/>
      <c r="U6453" s="7"/>
      <c r="V6453" s="7"/>
      <c r="W6453" s="7"/>
      <c r="X6453" s="7"/>
      <c r="Y6453" s="11">
        <v>39690</v>
      </c>
    </row>
    <row r="6454" spans="19:25">
      <c r="S6454" s="7"/>
      <c r="T6454" s="7"/>
      <c r="U6454" s="7"/>
      <c r="V6454" s="7"/>
      <c r="W6454" s="7"/>
      <c r="X6454" s="7"/>
      <c r="Y6454" s="11">
        <v>39691</v>
      </c>
    </row>
    <row r="6455" spans="19:25">
      <c r="S6455" s="7"/>
      <c r="T6455" s="7"/>
      <c r="U6455" s="7"/>
      <c r="V6455" s="7"/>
      <c r="W6455" s="7"/>
      <c r="X6455" s="7"/>
      <c r="Y6455" s="11">
        <v>39692</v>
      </c>
    </row>
    <row r="6456" spans="19:25">
      <c r="S6456" s="7"/>
      <c r="T6456" s="7"/>
      <c r="U6456" s="7"/>
      <c r="V6456" s="7"/>
      <c r="W6456" s="7"/>
      <c r="X6456" s="7"/>
      <c r="Y6456" s="11">
        <v>39693</v>
      </c>
    </row>
    <row r="6457" spans="19:25">
      <c r="S6457" s="7"/>
      <c r="T6457" s="7"/>
      <c r="U6457" s="7"/>
      <c r="V6457" s="7"/>
      <c r="W6457" s="7"/>
      <c r="X6457" s="7"/>
      <c r="Y6457" s="11">
        <v>39694</v>
      </c>
    </row>
    <row r="6458" spans="19:25">
      <c r="S6458" s="7"/>
      <c r="T6458" s="7"/>
      <c r="U6458" s="7"/>
      <c r="V6458" s="7"/>
      <c r="W6458" s="7"/>
      <c r="X6458" s="7"/>
      <c r="Y6458" s="11">
        <v>39695</v>
      </c>
    </row>
    <row r="6459" spans="19:25">
      <c r="S6459" s="7"/>
      <c r="T6459" s="7"/>
      <c r="U6459" s="7"/>
      <c r="V6459" s="7"/>
      <c r="W6459" s="7"/>
      <c r="X6459" s="7"/>
      <c r="Y6459" s="11">
        <v>39696</v>
      </c>
    </row>
    <row r="6460" spans="19:25">
      <c r="S6460" s="7"/>
      <c r="T6460" s="7"/>
      <c r="U6460" s="7"/>
      <c r="V6460" s="7"/>
      <c r="W6460" s="7"/>
      <c r="X6460" s="7"/>
      <c r="Y6460" s="11">
        <v>39697</v>
      </c>
    </row>
    <row r="6461" spans="19:25">
      <c r="S6461" s="7"/>
      <c r="T6461" s="7"/>
      <c r="U6461" s="7"/>
      <c r="V6461" s="7"/>
      <c r="W6461" s="7"/>
      <c r="X6461" s="7"/>
      <c r="Y6461" s="11">
        <v>39698</v>
      </c>
    </row>
    <row r="6462" spans="19:25">
      <c r="S6462" s="7"/>
      <c r="T6462" s="7"/>
      <c r="U6462" s="7"/>
      <c r="V6462" s="7"/>
      <c r="W6462" s="7"/>
      <c r="X6462" s="7"/>
      <c r="Y6462" s="11">
        <v>39699</v>
      </c>
    </row>
    <row r="6463" spans="19:25">
      <c r="S6463" s="7"/>
      <c r="T6463" s="7"/>
      <c r="U6463" s="7"/>
      <c r="V6463" s="7"/>
      <c r="W6463" s="7"/>
      <c r="X6463" s="7"/>
      <c r="Y6463" s="11">
        <v>39700</v>
      </c>
    </row>
    <row r="6464" spans="19:25">
      <c r="S6464" s="7"/>
      <c r="T6464" s="7"/>
      <c r="U6464" s="7"/>
      <c r="V6464" s="7"/>
      <c r="W6464" s="7"/>
      <c r="X6464" s="7"/>
      <c r="Y6464" s="11">
        <v>39701</v>
      </c>
    </row>
    <row r="6465" spans="19:25">
      <c r="S6465" s="7"/>
      <c r="T6465" s="7"/>
      <c r="U6465" s="7"/>
      <c r="V6465" s="7"/>
      <c r="W6465" s="7"/>
      <c r="X6465" s="7"/>
      <c r="Y6465" s="11">
        <v>39702</v>
      </c>
    </row>
    <row r="6466" spans="19:25">
      <c r="S6466" s="7"/>
      <c r="T6466" s="7"/>
      <c r="U6466" s="7"/>
      <c r="V6466" s="7"/>
      <c r="W6466" s="7"/>
      <c r="X6466" s="7"/>
      <c r="Y6466" s="11">
        <v>39703</v>
      </c>
    </row>
    <row r="6467" spans="19:25">
      <c r="S6467" s="7"/>
      <c r="T6467" s="7"/>
      <c r="U6467" s="7"/>
      <c r="V6467" s="7"/>
      <c r="W6467" s="7"/>
      <c r="X6467" s="7"/>
      <c r="Y6467" s="11">
        <v>39704</v>
      </c>
    </row>
    <row r="6468" spans="19:25">
      <c r="S6468" s="7"/>
      <c r="T6468" s="7"/>
      <c r="U6468" s="7"/>
      <c r="V6468" s="7"/>
      <c r="W6468" s="7"/>
      <c r="X6468" s="7"/>
      <c r="Y6468" s="11">
        <v>39705</v>
      </c>
    </row>
    <row r="6469" spans="19:25">
      <c r="S6469" s="7"/>
      <c r="T6469" s="7"/>
      <c r="U6469" s="7"/>
      <c r="V6469" s="7"/>
      <c r="W6469" s="7"/>
      <c r="X6469" s="7"/>
      <c r="Y6469" s="11">
        <v>39706</v>
      </c>
    </row>
    <row r="6470" spans="19:25">
      <c r="S6470" s="7"/>
      <c r="T6470" s="7"/>
      <c r="U6470" s="7"/>
      <c r="V6470" s="7"/>
      <c r="W6470" s="7"/>
      <c r="X6470" s="7"/>
      <c r="Y6470" s="11">
        <v>39707</v>
      </c>
    </row>
    <row r="6471" spans="19:25">
      <c r="S6471" s="7"/>
      <c r="T6471" s="7"/>
      <c r="U6471" s="7"/>
      <c r="V6471" s="7"/>
      <c r="W6471" s="7"/>
      <c r="X6471" s="7"/>
      <c r="Y6471" s="11">
        <v>39708</v>
      </c>
    </row>
    <row r="6472" spans="19:25">
      <c r="S6472" s="7"/>
      <c r="T6472" s="7"/>
      <c r="U6472" s="7"/>
      <c r="V6472" s="7"/>
      <c r="W6472" s="7"/>
      <c r="X6472" s="7"/>
      <c r="Y6472" s="11">
        <v>39709</v>
      </c>
    </row>
    <row r="6473" spans="19:25">
      <c r="S6473" s="7"/>
      <c r="T6473" s="7"/>
      <c r="U6473" s="7"/>
      <c r="V6473" s="7"/>
      <c r="W6473" s="7"/>
      <c r="X6473" s="7"/>
      <c r="Y6473" s="11">
        <v>39710</v>
      </c>
    </row>
    <row r="6474" spans="19:25">
      <c r="S6474" s="7"/>
      <c r="T6474" s="7"/>
      <c r="U6474" s="7"/>
      <c r="V6474" s="7"/>
      <c r="W6474" s="7"/>
      <c r="X6474" s="7"/>
      <c r="Y6474" s="11">
        <v>39711</v>
      </c>
    </row>
    <row r="6475" spans="19:25">
      <c r="S6475" s="7"/>
      <c r="T6475" s="7"/>
      <c r="U6475" s="7"/>
      <c r="V6475" s="7"/>
      <c r="W6475" s="7"/>
      <c r="X6475" s="7"/>
      <c r="Y6475" s="11">
        <v>39712</v>
      </c>
    </row>
    <row r="6476" spans="19:25">
      <c r="S6476" s="7"/>
      <c r="T6476" s="7"/>
      <c r="U6476" s="7"/>
      <c r="V6476" s="7"/>
      <c r="W6476" s="7"/>
      <c r="X6476" s="7"/>
      <c r="Y6476" s="11">
        <v>39713</v>
      </c>
    </row>
    <row r="6477" spans="19:25">
      <c r="S6477" s="7"/>
      <c r="T6477" s="7"/>
      <c r="U6477" s="7"/>
      <c r="V6477" s="7"/>
      <c r="W6477" s="7"/>
      <c r="X6477" s="7"/>
      <c r="Y6477" s="11">
        <v>39714</v>
      </c>
    </row>
    <row r="6478" spans="19:25">
      <c r="S6478" s="7"/>
      <c r="T6478" s="7"/>
      <c r="U6478" s="7"/>
      <c r="V6478" s="7"/>
      <c r="W6478" s="7"/>
      <c r="X6478" s="7"/>
      <c r="Y6478" s="11">
        <v>39715</v>
      </c>
    </row>
    <row r="6479" spans="19:25">
      <c r="S6479" s="7"/>
      <c r="T6479" s="7"/>
      <c r="U6479" s="7"/>
      <c r="V6479" s="7"/>
      <c r="W6479" s="7"/>
      <c r="X6479" s="7"/>
      <c r="Y6479" s="11">
        <v>39716</v>
      </c>
    </row>
    <row r="6480" spans="19:25">
      <c r="S6480" s="7"/>
      <c r="T6480" s="7"/>
      <c r="U6480" s="7"/>
      <c r="V6480" s="7"/>
      <c r="W6480" s="7"/>
      <c r="X6480" s="7"/>
      <c r="Y6480" s="11">
        <v>39717</v>
      </c>
    </row>
    <row r="6481" spans="19:25">
      <c r="S6481" s="7"/>
      <c r="T6481" s="7"/>
      <c r="U6481" s="7"/>
      <c r="V6481" s="7"/>
      <c r="W6481" s="7"/>
      <c r="X6481" s="7"/>
      <c r="Y6481" s="11">
        <v>39718</v>
      </c>
    </row>
    <row r="6482" spans="19:25">
      <c r="S6482" s="7"/>
      <c r="T6482" s="7"/>
      <c r="U6482" s="7"/>
      <c r="V6482" s="7"/>
      <c r="W6482" s="7"/>
      <c r="X6482" s="7"/>
      <c r="Y6482" s="11">
        <v>39719</v>
      </c>
    </row>
    <row r="6483" spans="19:25">
      <c r="S6483" s="7"/>
      <c r="T6483" s="7"/>
      <c r="U6483" s="7"/>
      <c r="V6483" s="7"/>
      <c r="W6483" s="7"/>
      <c r="X6483" s="7"/>
      <c r="Y6483" s="11">
        <v>39720</v>
      </c>
    </row>
    <row r="6484" spans="19:25">
      <c r="S6484" s="7"/>
      <c r="T6484" s="7"/>
      <c r="U6484" s="7"/>
      <c r="V6484" s="7"/>
      <c r="W6484" s="7"/>
      <c r="X6484" s="7"/>
      <c r="Y6484" s="11">
        <v>39721</v>
      </c>
    </row>
    <row r="6485" spans="19:25">
      <c r="S6485" s="7"/>
      <c r="T6485" s="7"/>
      <c r="U6485" s="7"/>
      <c r="V6485" s="7"/>
      <c r="W6485" s="7"/>
      <c r="X6485" s="7"/>
      <c r="Y6485" s="11">
        <v>39722</v>
      </c>
    </row>
    <row r="6486" spans="19:25">
      <c r="S6486" s="7"/>
      <c r="T6486" s="7"/>
      <c r="U6486" s="7"/>
      <c r="V6486" s="7"/>
      <c r="W6486" s="7"/>
      <c r="X6486" s="7"/>
      <c r="Y6486" s="11">
        <v>39723</v>
      </c>
    </row>
    <row r="6487" spans="19:25">
      <c r="S6487" s="7"/>
      <c r="T6487" s="7"/>
      <c r="U6487" s="7"/>
      <c r="V6487" s="7"/>
      <c r="W6487" s="7"/>
      <c r="X6487" s="7"/>
      <c r="Y6487" s="11">
        <v>39724</v>
      </c>
    </row>
    <row r="6488" spans="19:25">
      <c r="S6488" s="7"/>
      <c r="T6488" s="7"/>
      <c r="U6488" s="7"/>
      <c r="V6488" s="7"/>
      <c r="W6488" s="7"/>
      <c r="X6488" s="7"/>
      <c r="Y6488" s="11">
        <v>39725</v>
      </c>
    </row>
    <row r="6489" spans="19:25">
      <c r="S6489" s="7"/>
      <c r="T6489" s="7"/>
      <c r="U6489" s="7"/>
      <c r="V6489" s="7"/>
      <c r="W6489" s="7"/>
      <c r="X6489" s="7"/>
      <c r="Y6489" s="11">
        <v>39726</v>
      </c>
    </row>
    <row r="6490" spans="19:25">
      <c r="S6490" s="7"/>
      <c r="T6490" s="7"/>
      <c r="U6490" s="7"/>
      <c r="V6490" s="7"/>
      <c r="W6490" s="7"/>
      <c r="X6490" s="7"/>
      <c r="Y6490" s="11">
        <v>39727</v>
      </c>
    </row>
    <row r="6491" spans="19:25">
      <c r="S6491" s="7"/>
      <c r="T6491" s="7"/>
      <c r="U6491" s="7"/>
      <c r="V6491" s="7"/>
      <c r="W6491" s="7"/>
      <c r="X6491" s="7"/>
      <c r="Y6491" s="11">
        <v>39728</v>
      </c>
    </row>
    <row r="6492" spans="19:25">
      <c r="S6492" s="7"/>
      <c r="T6492" s="7"/>
      <c r="U6492" s="7"/>
      <c r="V6492" s="7"/>
      <c r="W6492" s="7"/>
      <c r="X6492" s="7"/>
      <c r="Y6492" s="11">
        <v>39729</v>
      </c>
    </row>
    <row r="6493" spans="19:25">
      <c r="S6493" s="7"/>
      <c r="T6493" s="7"/>
      <c r="U6493" s="7"/>
      <c r="V6493" s="7"/>
      <c r="W6493" s="7"/>
      <c r="X6493" s="7"/>
      <c r="Y6493" s="11">
        <v>39730</v>
      </c>
    </row>
    <row r="6494" spans="19:25">
      <c r="S6494" s="7"/>
      <c r="T6494" s="7"/>
      <c r="U6494" s="7"/>
      <c r="V6494" s="7"/>
      <c r="W6494" s="7"/>
      <c r="X6494" s="7"/>
      <c r="Y6494" s="11">
        <v>39731</v>
      </c>
    </row>
    <row r="6495" spans="19:25">
      <c r="S6495" s="7"/>
      <c r="T6495" s="7"/>
      <c r="U6495" s="7"/>
      <c r="V6495" s="7"/>
      <c r="W6495" s="7"/>
      <c r="X6495" s="7"/>
      <c r="Y6495" s="11">
        <v>39732</v>
      </c>
    </row>
    <row r="6496" spans="19:25">
      <c r="S6496" s="7"/>
      <c r="T6496" s="7"/>
      <c r="U6496" s="7"/>
      <c r="V6496" s="7"/>
      <c r="W6496" s="7"/>
      <c r="X6496" s="7"/>
      <c r="Y6496" s="11">
        <v>39733</v>
      </c>
    </row>
    <row r="6497" spans="19:25">
      <c r="S6497" s="7"/>
      <c r="T6497" s="7"/>
      <c r="U6497" s="7"/>
      <c r="V6497" s="7"/>
      <c r="W6497" s="7"/>
      <c r="X6497" s="7"/>
      <c r="Y6497" s="11">
        <v>39734</v>
      </c>
    </row>
    <row r="6498" spans="19:25">
      <c r="S6498" s="7"/>
      <c r="T6498" s="7"/>
      <c r="U6498" s="7"/>
      <c r="V6498" s="7"/>
      <c r="W6498" s="7"/>
      <c r="X6498" s="7"/>
      <c r="Y6498" s="11">
        <v>39735</v>
      </c>
    </row>
    <row r="6499" spans="19:25">
      <c r="S6499" s="7"/>
      <c r="T6499" s="7"/>
      <c r="U6499" s="7"/>
      <c r="V6499" s="7"/>
      <c r="W6499" s="7"/>
      <c r="X6499" s="7"/>
      <c r="Y6499" s="11">
        <v>39736</v>
      </c>
    </row>
    <row r="6500" spans="19:25">
      <c r="S6500" s="7"/>
      <c r="T6500" s="7"/>
      <c r="U6500" s="7"/>
      <c r="V6500" s="7"/>
      <c r="W6500" s="7"/>
      <c r="X6500" s="7"/>
      <c r="Y6500" s="11">
        <v>39737</v>
      </c>
    </row>
    <row r="6501" spans="19:25">
      <c r="S6501" s="7"/>
      <c r="T6501" s="7"/>
      <c r="U6501" s="7"/>
      <c r="V6501" s="7"/>
      <c r="W6501" s="7"/>
      <c r="X6501" s="7"/>
      <c r="Y6501" s="11">
        <v>39738</v>
      </c>
    </row>
    <row r="6502" spans="19:25">
      <c r="S6502" s="7"/>
      <c r="T6502" s="7"/>
      <c r="U6502" s="7"/>
      <c r="V6502" s="7"/>
      <c r="W6502" s="7"/>
      <c r="X6502" s="7"/>
      <c r="Y6502" s="11">
        <v>39739</v>
      </c>
    </row>
    <row r="6503" spans="19:25">
      <c r="S6503" s="7"/>
      <c r="T6503" s="7"/>
      <c r="U6503" s="7"/>
      <c r="V6503" s="7"/>
      <c r="W6503" s="7"/>
      <c r="X6503" s="7"/>
      <c r="Y6503" s="11">
        <v>39740</v>
      </c>
    </row>
    <row r="6504" spans="19:25">
      <c r="S6504" s="7"/>
      <c r="T6504" s="7"/>
      <c r="U6504" s="7"/>
      <c r="V6504" s="7"/>
      <c r="W6504" s="7"/>
      <c r="X6504" s="7"/>
      <c r="Y6504" s="11">
        <v>39741</v>
      </c>
    </row>
    <row r="6505" spans="19:25">
      <c r="S6505" s="7"/>
      <c r="T6505" s="7"/>
      <c r="U6505" s="7"/>
      <c r="V6505" s="7"/>
      <c r="W6505" s="7"/>
      <c r="X6505" s="7"/>
      <c r="Y6505" s="11">
        <v>39742</v>
      </c>
    </row>
    <row r="6506" spans="19:25">
      <c r="S6506" s="7"/>
      <c r="T6506" s="7"/>
      <c r="U6506" s="7"/>
      <c r="V6506" s="7"/>
      <c r="W6506" s="7"/>
      <c r="X6506" s="7"/>
      <c r="Y6506" s="11">
        <v>39743</v>
      </c>
    </row>
    <row r="6507" spans="19:25">
      <c r="S6507" s="7"/>
      <c r="T6507" s="7"/>
      <c r="U6507" s="7"/>
      <c r="V6507" s="7"/>
      <c r="W6507" s="7"/>
      <c r="X6507" s="7"/>
      <c r="Y6507" s="11">
        <v>39744</v>
      </c>
    </row>
    <row r="6508" spans="19:25">
      <c r="S6508" s="7"/>
      <c r="T6508" s="7"/>
      <c r="U6508" s="7"/>
      <c r="V6508" s="7"/>
      <c r="W6508" s="7"/>
      <c r="X6508" s="7"/>
      <c r="Y6508" s="11">
        <v>39745</v>
      </c>
    </row>
    <row r="6509" spans="19:25">
      <c r="S6509" s="7"/>
      <c r="T6509" s="7"/>
      <c r="U6509" s="7"/>
      <c r="V6509" s="7"/>
      <c r="W6509" s="7"/>
      <c r="X6509" s="7"/>
      <c r="Y6509" s="11">
        <v>39746</v>
      </c>
    </row>
    <row r="6510" spans="19:25">
      <c r="S6510" s="7"/>
      <c r="T6510" s="7"/>
      <c r="U6510" s="7"/>
      <c r="V6510" s="7"/>
      <c r="W6510" s="7"/>
      <c r="X6510" s="7"/>
      <c r="Y6510" s="11">
        <v>39747</v>
      </c>
    </row>
    <row r="6511" spans="19:25">
      <c r="S6511" s="7"/>
      <c r="T6511" s="7"/>
      <c r="U6511" s="7"/>
      <c r="V6511" s="7"/>
      <c r="W6511" s="7"/>
      <c r="X6511" s="7"/>
      <c r="Y6511" s="11">
        <v>39748</v>
      </c>
    </row>
    <row r="6512" spans="19:25">
      <c r="S6512" s="7"/>
      <c r="T6512" s="7"/>
      <c r="U6512" s="7"/>
      <c r="V6512" s="7"/>
      <c r="W6512" s="7"/>
      <c r="X6512" s="7"/>
      <c r="Y6512" s="11">
        <v>39749</v>
      </c>
    </row>
    <row r="6513" spans="19:25">
      <c r="S6513" s="7"/>
      <c r="T6513" s="7"/>
      <c r="U6513" s="7"/>
      <c r="V6513" s="7"/>
      <c r="W6513" s="7"/>
      <c r="X6513" s="7"/>
      <c r="Y6513" s="11">
        <v>39750</v>
      </c>
    </row>
    <row r="6514" spans="19:25">
      <c r="S6514" s="7"/>
      <c r="T6514" s="7"/>
      <c r="U6514" s="7"/>
      <c r="V6514" s="7"/>
      <c r="W6514" s="7"/>
      <c r="X6514" s="7"/>
      <c r="Y6514" s="11">
        <v>39751</v>
      </c>
    </row>
    <row r="6515" spans="19:25">
      <c r="S6515" s="7"/>
      <c r="T6515" s="7"/>
      <c r="U6515" s="7"/>
      <c r="V6515" s="7"/>
      <c r="W6515" s="7"/>
      <c r="X6515" s="7"/>
      <c r="Y6515" s="11">
        <v>39752</v>
      </c>
    </row>
    <row r="6516" spans="19:25">
      <c r="S6516" s="7"/>
      <c r="T6516" s="7"/>
      <c r="U6516" s="7"/>
      <c r="V6516" s="7"/>
      <c r="W6516" s="7"/>
      <c r="X6516" s="7"/>
      <c r="Y6516" s="11">
        <v>39753</v>
      </c>
    </row>
    <row r="6517" spans="19:25">
      <c r="S6517" s="7"/>
      <c r="T6517" s="7"/>
      <c r="U6517" s="7"/>
      <c r="V6517" s="7"/>
      <c r="W6517" s="7"/>
      <c r="X6517" s="7"/>
      <c r="Y6517" s="11">
        <v>39754</v>
      </c>
    </row>
    <row r="6518" spans="19:25">
      <c r="S6518" s="7"/>
      <c r="T6518" s="7"/>
      <c r="U6518" s="7"/>
      <c r="V6518" s="7"/>
      <c r="W6518" s="7"/>
      <c r="X6518" s="7"/>
      <c r="Y6518" s="11">
        <v>39755</v>
      </c>
    </row>
    <row r="6519" spans="19:25">
      <c r="S6519" s="7"/>
      <c r="T6519" s="7"/>
      <c r="U6519" s="7"/>
      <c r="V6519" s="7"/>
      <c r="W6519" s="7"/>
      <c r="X6519" s="7"/>
      <c r="Y6519" s="11">
        <v>39756</v>
      </c>
    </row>
    <row r="6520" spans="19:25">
      <c r="S6520" s="7"/>
      <c r="T6520" s="7"/>
      <c r="U6520" s="7"/>
      <c r="V6520" s="7"/>
      <c r="W6520" s="7"/>
      <c r="X6520" s="7"/>
      <c r="Y6520" s="11">
        <v>39757</v>
      </c>
    </row>
    <row r="6521" spans="19:25">
      <c r="S6521" s="7"/>
      <c r="T6521" s="7"/>
      <c r="U6521" s="7"/>
      <c r="V6521" s="7"/>
      <c r="W6521" s="7"/>
      <c r="X6521" s="7"/>
      <c r="Y6521" s="11">
        <v>39758</v>
      </c>
    </row>
    <row r="6522" spans="19:25">
      <c r="S6522" s="7"/>
      <c r="T6522" s="7"/>
      <c r="U6522" s="7"/>
      <c r="V6522" s="7"/>
      <c r="W6522" s="7"/>
      <c r="X6522" s="7"/>
      <c r="Y6522" s="11">
        <v>39759</v>
      </c>
    </row>
    <row r="6523" spans="19:25">
      <c r="S6523" s="7"/>
      <c r="T6523" s="7"/>
      <c r="U6523" s="7"/>
      <c r="V6523" s="7"/>
      <c r="W6523" s="7"/>
      <c r="X6523" s="7"/>
      <c r="Y6523" s="11">
        <v>39760</v>
      </c>
    </row>
    <row r="6524" spans="19:25">
      <c r="S6524" s="7"/>
      <c r="T6524" s="7"/>
      <c r="U6524" s="7"/>
      <c r="V6524" s="7"/>
      <c r="W6524" s="7"/>
      <c r="X6524" s="7"/>
      <c r="Y6524" s="11">
        <v>39761</v>
      </c>
    </row>
    <row r="6525" spans="19:25">
      <c r="S6525" s="7"/>
      <c r="T6525" s="7"/>
      <c r="U6525" s="7"/>
      <c r="V6525" s="7"/>
      <c r="W6525" s="7"/>
      <c r="X6525" s="7"/>
      <c r="Y6525" s="11">
        <v>39762</v>
      </c>
    </row>
    <row r="6526" spans="19:25">
      <c r="S6526" s="7"/>
      <c r="T6526" s="7"/>
      <c r="U6526" s="7"/>
      <c r="V6526" s="7"/>
      <c r="W6526" s="7"/>
      <c r="X6526" s="7"/>
      <c r="Y6526" s="11">
        <v>39763</v>
      </c>
    </row>
    <row r="6527" spans="19:25">
      <c r="S6527" s="7"/>
      <c r="T6527" s="7"/>
      <c r="U6527" s="7"/>
      <c r="V6527" s="7"/>
      <c r="W6527" s="7"/>
      <c r="X6527" s="7"/>
      <c r="Y6527" s="11">
        <v>39764</v>
      </c>
    </row>
    <row r="6528" spans="19:25">
      <c r="S6528" s="7"/>
      <c r="T6528" s="7"/>
      <c r="U6528" s="7"/>
      <c r="V6528" s="7"/>
      <c r="W6528" s="7"/>
      <c r="X6528" s="7"/>
      <c r="Y6528" s="11">
        <v>39765</v>
      </c>
    </row>
    <row r="6529" spans="19:25">
      <c r="S6529" s="7"/>
      <c r="T6529" s="7"/>
      <c r="U6529" s="7"/>
      <c r="V6529" s="7"/>
      <c r="W6529" s="7"/>
      <c r="X6529" s="7"/>
      <c r="Y6529" s="11">
        <v>39766</v>
      </c>
    </row>
    <row r="6530" spans="19:25">
      <c r="S6530" s="7"/>
      <c r="T6530" s="7"/>
      <c r="U6530" s="7"/>
      <c r="V6530" s="7"/>
      <c r="W6530" s="7"/>
      <c r="X6530" s="7"/>
      <c r="Y6530" s="11">
        <v>39767</v>
      </c>
    </row>
    <row r="6531" spans="19:25">
      <c r="S6531" s="7"/>
      <c r="T6531" s="7"/>
      <c r="U6531" s="7"/>
      <c r="V6531" s="7"/>
      <c r="W6531" s="7"/>
      <c r="X6531" s="7"/>
      <c r="Y6531" s="11">
        <v>39768</v>
      </c>
    </row>
    <row r="6532" spans="19:25">
      <c r="S6532" s="7"/>
      <c r="T6532" s="7"/>
      <c r="U6532" s="7"/>
      <c r="V6532" s="7"/>
      <c r="W6532" s="7"/>
      <c r="X6532" s="7"/>
      <c r="Y6532" s="11">
        <v>39769</v>
      </c>
    </row>
    <row r="6533" spans="19:25">
      <c r="S6533" s="7"/>
      <c r="T6533" s="7"/>
      <c r="U6533" s="7"/>
      <c r="V6533" s="7"/>
      <c r="W6533" s="7"/>
      <c r="X6533" s="7"/>
      <c r="Y6533" s="11">
        <v>39770</v>
      </c>
    </row>
    <row r="6534" spans="19:25">
      <c r="S6534" s="7"/>
      <c r="T6534" s="7"/>
      <c r="U6534" s="7"/>
      <c r="V6534" s="7"/>
      <c r="W6534" s="7"/>
      <c r="X6534" s="7"/>
      <c r="Y6534" s="11">
        <v>39771</v>
      </c>
    </row>
    <row r="6535" spans="19:25">
      <c r="S6535" s="7"/>
      <c r="T6535" s="7"/>
      <c r="U6535" s="7"/>
      <c r="V6535" s="7"/>
      <c r="W6535" s="7"/>
      <c r="X6535" s="7"/>
      <c r="Y6535" s="11">
        <v>39772</v>
      </c>
    </row>
    <row r="6536" spans="19:25">
      <c r="S6536" s="7"/>
      <c r="T6536" s="7"/>
      <c r="U6536" s="7"/>
      <c r="V6536" s="7"/>
      <c r="W6536" s="7"/>
      <c r="X6536" s="7"/>
      <c r="Y6536" s="11">
        <v>39773</v>
      </c>
    </row>
    <row r="6537" spans="19:25">
      <c r="S6537" s="7"/>
      <c r="T6537" s="7"/>
      <c r="U6537" s="7"/>
      <c r="V6537" s="7"/>
      <c r="W6537" s="7"/>
      <c r="X6537" s="7"/>
      <c r="Y6537" s="11">
        <v>39774</v>
      </c>
    </row>
    <row r="6538" spans="19:25">
      <c r="S6538" s="7"/>
      <c r="T6538" s="7"/>
      <c r="U6538" s="7"/>
      <c r="V6538" s="7"/>
      <c r="W6538" s="7"/>
      <c r="X6538" s="7"/>
      <c r="Y6538" s="11">
        <v>39775</v>
      </c>
    </row>
    <row r="6539" spans="19:25">
      <c r="S6539" s="7"/>
      <c r="T6539" s="7"/>
      <c r="U6539" s="7"/>
      <c r="V6539" s="7"/>
      <c r="W6539" s="7"/>
      <c r="X6539" s="7"/>
      <c r="Y6539" s="11">
        <v>39776</v>
      </c>
    </row>
    <row r="6540" spans="19:25">
      <c r="S6540" s="7"/>
      <c r="T6540" s="7"/>
      <c r="U6540" s="7"/>
      <c r="V6540" s="7"/>
      <c r="W6540" s="7"/>
      <c r="X6540" s="7"/>
      <c r="Y6540" s="11">
        <v>39777</v>
      </c>
    </row>
    <row r="6541" spans="19:25">
      <c r="S6541" s="7"/>
      <c r="T6541" s="7"/>
      <c r="U6541" s="7"/>
      <c r="V6541" s="7"/>
      <c r="W6541" s="7"/>
      <c r="X6541" s="7"/>
      <c r="Y6541" s="11">
        <v>39778</v>
      </c>
    </row>
    <row r="6542" spans="19:25">
      <c r="S6542" s="7"/>
      <c r="T6542" s="7"/>
      <c r="U6542" s="7"/>
      <c r="V6542" s="7"/>
      <c r="W6542" s="7"/>
      <c r="X6542" s="7"/>
      <c r="Y6542" s="11">
        <v>39779</v>
      </c>
    </row>
    <row r="6543" spans="19:25">
      <c r="S6543" s="7"/>
      <c r="T6543" s="7"/>
      <c r="U6543" s="7"/>
      <c r="V6543" s="7"/>
      <c r="W6543" s="7"/>
      <c r="X6543" s="7"/>
      <c r="Y6543" s="11">
        <v>39780</v>
      </c>
    </row>
    <row r="6544" spans="19:25">
      <c r="S6544" s="7"/>
      <c r="T6544" s="7"/>
      <c r="U6544" s="7"/>
      <c r="V6544" s="7"/>
      <c r="W6544" s="7"/>
      <c r="X6544" s="7"/>
      <c r="Y6544" s="11">
        <v>39781</v>
      </c>
    </row>
    <row r="6545" spans="19:25">
      <c r="S6545" s="7"/>
      <c r="T6545" s="7"/>
      <c r="U6545" s="7"/>
      <c r="V6545" s="7"/>
      <c r="W6545" s="7"/>
      <c r="X6545" s="7"/>
      <c r="Y6545" s="11">
        <v>39782</v>
      </c>
    </row>
    <row r="6546" spans="19:25">
      <c r="S6546" s="7"/>
      <c r="T6546" s="7"/>
      <c r="U6546" s="7"/>
      <c r="V6546" s="7"/>
      <c r="W6546" s="7"/>
      <c r="X6546" s="7"/>
      <c r="Y6546" s="11">
        <v>39783</v>
      </c>
    </row>
    <row r="6547" spans="19:25">
      <c r="S6547" s="7"/>
      <c r="T6547" s="7"/>
      <c r="U6547" s="7"/>
      <c r="V6547" s="7"/>
      <c r="W6547" s="7"/>
      <c r="X6547" s="7"/>
      <c r="Y6547" s="11">
        <v>39784</v>
      </c>
    </row>
    <row r="6548" spans="19:25">
      <c r="S6548" s="7"/>
      <c r="T6548" s="7"/>
      <c r="U6548" s="7"/>
      <c r="V6548" s="7"/>
      <c r="W6548" s="7"/>
      <c r="X6548" s="7"/>
      <c r="Y6548" s="11">
        <v>39785</v>
      </c>
    </row>
    <row r="6549" spans="19:25">
      <c r="S6549" s="7"/>
      <c r="T6549" s="7"/>
      <c r="U6549" s="7"/>
      <c r="V6549" s="7"/>
      <c r="W6549" s="7"/>
      <c r="X6549" s="7"/>
      <c r="Y6549" s="11">
        <v>39786</v>
      </c>
    </row>
    <row r="6550" spans="19:25">
      <c r="S6550" s="7"/>
      <c r="T6550" s="7"/>
      <c r="U6550" s="7"/>
      <c r="V6550" s="7"/>
      <c r="W6550" s="7"/>
      <c r="X6550" s="7"/>
      <c r="Y6550" s="11">
        <v>39787</v>
      </c>
    </row>
    <row r="6551" spans="19:25">
      <c r="S6551" s="7"/>
      <c r="T6551" s="7"/>
      <c r="U6551" s="7"/>
      <c r="V6551" s="7"/>
      <c r="W6551" s="7"/>
      <c r="X6551" s="7"/>
      <c r="Y6551" s="11">
        <v>39788</v>
      </c>
    </row>
    <row r="6552" spans="19:25">
      <c r="S6552" s="7"/>
      <c r="T6552" s="7"/>
      <c r="U6552" s="7"/>
      <c r="V6552" s="7"/>
      <c r="W6552" s="7"/>
      <c r="X6552" s="7"/>
      <c r="Y6552" s="11">
        <v>39789</v>
      </c>
    </row>
    <row r="6553" spans="19:25">
      <c r="S6553" s="7"/>
      <c r="T6553" s="7"/>
      <c r="U6553" s="7"/>
      <c r="V6553" s="7"/>
      <c r="W6553" s="7"/>
      <c r="X6553" s="7"/>
      <c r="Y6553" s="11">
        <v>39790</v>
      </c>
    </row>
    <row r="6554" spans="19:25">
      <c r="S6554" s="7"/>
      <c r="T6554" s="7"/>
      <c r="U6554" s="7"/>
      <c r="V6554" s="7"/>
      <c r="W6554" s="7"/>
      <c r="X6554" s="7"/>
      <c r="Y6554" s="11">
        <v>39791</v>
      </c>
    </row>
    <row r="6555" spans="19:25">
      <c r="S6555" s="7"/>
      <c r="T6555" s="7"/>
      <c r="U6555" s="7"/>
      <c r="V6555" s="7"/>
      <c r="W6555" s="7"/>
      <c r="X6555" s="7"/>
      <c r="Y6555" s="11">
        <v>39792</v>
      </c>
    </row>
    <row r="6556" spans="19:25">
      <c r="S6556" s="7"/>
      <c r="T6556" s="7"/>
      <c r="U6556" s="7"/>
      <c r="V6556" s="7"/>
      <c r="W6556" s="7"/>
      <c r="X6556" s="7"/>
      <c r="Y6556" s="11">
        <v>39793</v>
      </c>
    </row>
    <row r="6557" spans="19:25">
      <c r="S6557" s="7"/>
      <c r="T6557" s="7"/>
      <c r="U6557" s="7"/>
      <c r="V6557" s="7"/>
      <c r="W6557" s="7"/>
      <c r="X6557" s="7"/>
      <c r="Y6557" s="11">
        <v>39794</v>
      </c>
    </row>
    <row r="6558" spans="19:25">
      <c r="S6558" s="7"/>
      <c r="T6558" s="7"/>
      <c r="U6558" s="7"/>
      <c r="V6558" s="7"/>
      <c r="W6558" s="7"/>
      <c r="X6558" s="7"/>
      <c r="Y6558" s="11">
        <v>39795</v>
      </c>
    </row>
    <row r="6559" spans="19:25">
      <c r="S6559" s="7"/>
      <c r="T6559" s="7"/>
      <c r="U6559" s="7"/>
      <c r="V6559" s="7"/>
      <c r="W6559" s="7"/>
      <c r="X6559" s="7"/>
      <c r="Y6559" s="11">
        <v>39796</v>
      </c>
    </row>
    <row r="6560" spans="19:25">
      <c r="S6560" s="7"/>
      <c r="T6560" s="7"/>
      <c r="U6560" s="7"/>
      <c r="V6560" s="7"/>
      <c r="W6560" s="7"/>
      <c r="X6560" s="7"/>
      <c r="Y6560" s="11">
        <v>39797</v>
      </c>
    </row>
    <row r="6561" spans="19:25">
      <c r="S6561" s="7"/>
      <c r="T6561" s="7"/>
      <c r="U6561" s="7"/>
      <c r="V6561" s="7"/>
      <c r="W6561" s="7"/>
      <c r="X6561" s="7"/>
      <c r="Y6561" s="11">
        <v>39798</v>
      </c>
    </row>
    <row r="6562" spans="19:25">
      <c r="S6562" s="7"/>
      <c r="T6562" s="7"/>
      <c r="U6562" s="7"/>
      <c r="V6562" s="7"/>
      <c r="W6562" s="7"/>
      <c r="X6562" s="7"/>
      <c r="Y6562" s="11">
        <v>39799</v>
      </c>
    </row>
    <row r="6563" spans="19:25">
      <c r="S6563" s="7"/>
      <c r="T6563" s="7"/>
      <c r="U6563" s="7"/>
      <c r="V6563" s="7"/>
      <c r="W6563" s="7"/>
      <c r="X6563" s="7"/>
      <c r="Y6563" s="11">
        <v>39800</v>
      </c>
    </row>
    <row r="6564" spans="19:25">
      <c r="S6564" s="7"/>
      <c r="T6564" s="7"/>
      <c r="U6564" s="7"/>
      <c r="V6564" s="7"/>
      <c r="W6564" s="7"/>
      <c r="X6564" s="7"/>
      <c r="Y6564" s="11">
        <v>39801</v>
      </c>
    </row>
    <row r="6565" spans="19:25">
      <c r="S6565" s="7"/>
      <c r="T6565" s="7"/>
      <c r="U6565" s="7"/>
      <c r="V6565" s="7"/>
      <c r="W6565" s="7"/>
      <c r="X6565" s="7"/>
      <c r="Y6565" s="11">
        <v>39802</v>
      </c>
    </row>
    <row r="6566" spans="19:25">
      <c r="S6566" s="7"/>
      <c r="T6566" s="7"/>
      <c r="U6566" s="7"/>
      <c r="V6566" s="7"/>
      <c r="W6566" s="7"/>
      <c r="X6566" s="7"/>
      <c r="Y6566" s="11">
        <v>39803</v>
      </c>
    </row>
    <row r="6567" spans="19:25">
      <c r="S6567" s="7"/>
      <c r="T6567" s="7"/>
      <c r="U6567" s="7"/>
      <c r="V6567" s="7"/>
      <c r="W6567" s="7"/>
      <c r="X6567" s="7"/>
      <c r="Y6567" s="11">
        <v>39804</v>
      </c>
    </row>
    <row r="6568" spans="19:25">
      <c r="S6568" s="7"/>
      <c r="T6568" s="7"/>
      <c r="U6568" s="7"/>
      <c r="V6568" s="7"/>
      <c r="W6568" s="7"/>
      <c r="X6568" s="7"/>
      <c r="Y6568" s="11">
        <v>39805</v>
      </c>
    </row>
    <row r="6569" spans="19:25">
      <c r="S6569" s="7"/>
      <c r="T6569" s="7"/>
      <c r="U6569" s="7"/>
      <c r="V6569" s="7"/>
      <c r="W6569" s="7"/>
      <c r="X6569" s="7"/>
      <c r="Y6569" s="11">
        <v>39806</v>
      </c>
    </row>
    <row r="6570" spans="19:25">
      <c r="S6570" s="7"/>
      <c r="T6570" s="7"/>
      <c r="U6570" s="7"/>
      <c r="V6570" s="7"/>
      <c r="W6570" s="7"/>
      <c r="X6570" s="7"/>
      <c r="Y6570" s="11">
        <v>39807</v>
      </c>
    </row>
    <row r="6571" spans="19:25">
      <c r="S6571" s="7"/>
      <c r="T6571" s="7"/>
      <c r="U6571" s="7"/>
      <c r="V6571" s="7"/>
      <c r="W6571" s="7"/>
      <c r="X6571" s="7"/>
      <c r="Y6571" s="11">
        <v>39808</v>
      </c>
    </row>
    <row r="6572" spans="19:25">
      <c r="S6572" s="7"/>
      <c r="T6572" s="7"/>
      <c r="U6572" s="7"/>
      <c r="V6572" s="7"/>
      <c r="W6572" s="7"/>
      <c r="X6572" s="7"/>
      <c r="Y6572" s="11">
        <v>39809</v>
      </c>
    </row>
    <row r="6573" spans="19:25">
      <c r="S6573" s="7"/>
      <c r="T6573" s="7"/>
      <c r="U6573" s="7"/>
      <c r="V6573" s="7"/>
      <c r="W6573" s="7"/>
      <c r="X6573" s="7"/>
      <c r="Y6573" s="11">
        <v>39810</v>
      </c>
    </row>
    <row r="6574" spans="19:25">
      <c r="S6574" s="7"/>
      <c r="T6574" s="7"/>
      <c r="U6574" s="7"/>
      <c r="V6574" s="7"/>
      <c r="W6574" s="7"/>
      <c r="X6574" s="7"/>
      <c r="Y6574" s="11">
        <v>39811</v>
      </c>
    </row>
    <row r="6575" spans="19:25">
      <c r="S6575" s="7"/>
      <c r="T6575" s="7"/>
      <c r="U6575" s="7"/>
      <c r="V6575" s="7"/>
      <c r="W6575" s="7"/>
      <c r="X6575" s="7"/>
      <c r="Y6575" s="11">
        <v>39812</v>
      </c>
    </row>
    <row r="6576" spans="19:25">
      <c r="S6576" s="7"/>
      <c r="T6576" s="7"/>
      <c r="U6576" s="7"/>
      <c r="V6576" s="7"/>
      <c r="W6576" s="7"/>
      <c r="X6576" s="7"/>
      <c r="Y6576" s="11">
        <v>39813</v>
      </c>
    </row>
    <row r="6577" spans="19:25">
      <c r="S6577" s="7"/>
      <c r="T6577" s="7"/>
      <c r="U6577" s="7"/>
      <c r="V6577" s="7"/>
      <c r="W6577" s="7"/>
      <c r="X6577" s="7"/>
      <c r="Y6577" s="11">
        <v>39814</v>
      </c>
    </row>
    <row r="6578" spans="19:25">
      <c r="S6578" s="7"/>
      <c r="T6578" s="7"/>
      <c r="U6578" s="7"/>
      <c r="V6578" s="7"/>
      <c r="W6578" s="7"/>
      <c r="X6578" s="7"/>
      <c r="Y6578" s="11">
        <v>39815</v>
      </c>
    </row>
    <row r="6579" spans="19:25">
      <c r="S6579" s="7"/>
      <c r="T6579" s="7"/>
      <c r="U6579" s="7"/>
      <c r="V6579" s="7"/>
      <c r="W6579" s="7"/>
      <c r="X6579" s="7"/>
      <c r="Y6579" s="11">
        <v>39816</v>
      </c>
    </row>
    <row r="6580" spans="19:25">
      <c r="S6580" s="7"/>
      <c r="T6580" s="7"/>
      <c r="U6580" s="7"/>
      <c r="V6580" s="7"/>
      <c r="W6580" s="7"/>
      <c r="X6580" s="7"/>
      <c r="Y6580" s="11">
        <v>39817</v>
      </c>
    </row>
    <row r="6581" spans="19:25">
      <c r="S6581" s="7"/>
      <c r="T6581" s="7"/>
      <c r="U6581" s="7"/>
      <c r="V6581" s="7"/>
      <c r="W6581" s="7"/>
      <c r="X6581" s="7"/>
      <c r="Y6581" s="11">
        <v>39818</v>
      </c>
    </row>
    <row r="6582" spans="19:25">
      <c r="S6582" s="7"/>
      <c r="T6582" s="7"/>
      <c r="U6582" s="7"/>
      <c r="V6582" s="7"/>
      <c r="W6582" s="7"/>
      <c r="X6582" s="7"/>
      <c r="Y6582" s="11">
        <v>39819</v>
      </c>
    </row>
    <row r="6583" spans="19:25">
      <c r="S6583" s="7"/>
      <c r="T6583" s="7"/>
      <c r="U6583" s="7"/>
      <c r="V6583" s="7"/>
      <c r="W6583" s="7"/>
      <c r="X6583" s="7"/>
      <c r="Y6583" s="11">
        <v>39820</v>
      </c>
    </row>
    <row r="6584" spans="19:25">
      <c r="S6584" s="7"/>
      <c r="T6584" s="7"/>
      <c r="U6584" s="7"/>
      <c r="V6584" s="7"/>
      <c r="W6584" s="7"/>
      <c r="X6584" s="7"/>
      <c r="Y6584" s="11">
        <v>39821</v>
      </c>
    </row>
    <row r="6585" spans="19:25">
      <c r="S6585" s="7"/>
      <c r="T6585" s="7"/>
      <c r="U6585" s="7"/>
      <c r="V6585" s="7"/>
      <c r="W6585" s="7"/>
      <c r="X6585" s="7"/>
      <c r="Y6585" s="11">
        <v>39822</v>
      </c>
    </row>
    <row r="6586" spans="19:25">
      <c r="S6586" s="7"/>
      <c r="T6586" s="7"/>
      <c r="U6586" s="7"/>
      <c r="V6586" s="7"/>
      <c r="W6586" s="7"/>
      <c r="X6586" s="7"/>
      <c r="Y6586" s="11">
        <v>39823</v>
      </c>
    </row>
    <row r="6587" spans="19:25">
      <c r="S6587" s="7"/>
      <c r="T6587" s="7"/>
      <c r="U6587" s="7"/>
      <c r="V6587" s="7"/>
      <c r="W6587" s="7"/>
      <c r="X6587" s="7"/>
      <c r="Y6587" s="11">
        <v>39824</v>
      </c>
    </row>
    <row r="6588" spans="19:25">
      <c r="S6588" s="7"/>
      <c r="T6588" s="7"/>
      <c r="U6588" s="7"/>
      <c r="V6588" s="7"/>
      <c r="W6588" s="7"/>
      <c r="X6588" s="7"/>
      <c r="Y6588" s="11">
        <v>39825</v>
      </c>
    </row>
    <row r="6589" spans="19:25">
      <c r="S6589" s="7"/>
      <c r="T6589" s="7"/>
      <c r="U6589" s="7"/>
      <c r="V6589" s="7"/>
      <c r="W6589" s="7"/>
      <c r="X6589" s="7"/>
      <c r="Y6589" s="11">
        <v>39826</v>
      </c>
    </row>
    <row r="6590" spans="19:25">
      <c r="S6590" s="7"/>
      <c r="T6590" s="7"/>
      <c r="U6590" s="7"/>
      <c r="V6590" s="7"/>
      <c r="W6590" s="7"/>
      <c r="X6590" s="7"/>
      <c r="Y6590" s="11">
        <v>39827</v>
      </c>
    </row>
    <row r="6591" spans="19:25">
      <c r="S6591" s="7"/>
      <c r="T6591" s="7"/>
      <c r="U6591" s="7"/>
      <c r="V6591" s="7"/>
      <c r="W6591" s="7"/>
      <c r="X6591" s="7"/>
      <c r="Y6591" s="11">
        <v>39828</v>
      </c>
    </row>
    <row r="6592" spans="19:25">
      <c r="S6592" s="7"/>
      <c r="T6592" s="7"/>
      <c r="U6592" s="7"/>
      <c r="V6592" s="7"/>
      <c r="W6592" s="7"/>
      <c r="X6592" s="7"/>
      <c r="Y6592" s="11">
        <v>39829</v>
      </c>
    </row>
    <row r="6593" spans="19:25">
      <c r="S6593" s="7"/>
      <c r="T6593" s="7"/>
      <c r="U6593" s="7"/>
      <c r="V6593" s="7"/>
      <c r="W6593" s="7"/>
      <c r="X6593" s="7"/>
      <c r="Y6593" s="11">
        <v>39830</v>
      </c>
    </row>
    <row r="6594" spans="19:25">
      <c r="S6594" s="7"/>
      <c r="T6594" s="7"/>
      <c r="U6594" s="7"/>
      <c r="V6594" s="7"/>
      <c r="W6594" s="7"/>
      <c r="X6594" s="7"/>
      <c r="Y6594" s="11">
        <v>39831</v>
      </c>
    </row>
    <row r="6595" spans="19:25">
      <c r="S6595" s="7"/>
      <c r="T6595" s="7"/>
      <c r="U6595" s="7"/>
      <c r="V6595" s="7"/>
      <c r="W6595" s="7"/>
      <c r="X6595" s="7"/>
      <c r="Y6595" s="11">
        <v>39832</v>
      </c>
    </row>
    <row r="6596" spans="19:25">
      <c r="S6596" s="7"/>
      <c r="T6596" s="7"/>
      <c r="U6596" s="7"/>
      <c r="V6596" s="7"/>
      <c r="W6596" s="7"/>
      <c r="X6596" s="7"/>
      <c r="Y6596" s="11">
        <v>39833</v>
      </c>
    </row>
    <row r="6597" spans="19:25">
      <c r="S6597" s="7"/>
      <c r="T6597" s="7"/>
      <c r="U6597" s="7"/>
      <c r="V6597" s="7"/>
      <c r="W6597" s="7"/>
      <c r="X6597" s="7"/>
      <c r="Y6597" s="11">
        <v>39834</v>
      </c>
    </row>
    <row r="6598" spans="19:25">
      <c r="S6598" s="7"/>
      <c r="T6598" s="7"/>
      <c r="U6598" s="7"/>
      <c r="V6598" s="7"/>
      <c r="W6598" s="7"/>
      <c r="X6598" s="7"/>
      <c r="Y6598" s="11">
        <v>39835</v>
      </c>
    </row>
    <row r="6599" spans="19:25">
      <c r="S6599" s="7"/>
      <c r="T6599" s="7"/>
      <c r="U6599" s="7"/>
      <c r="V6599" s="7"/>
      <c r="W6599" s="7"/>
      <c r="X6599" s="7"/>
      <c r="Y6599" s="11">
        <v>39836</v>
      </c>
    </row>
    <row r="6600" spans="19:25">
      <c r="S6600" s="7"/>
      <c r="T6600" s="7"/>
      <c r="U6600" s="7"/>
      <c r="V6600" s="7"/>
      <c r="W6600" s="7"/>
      <c r="X6600" s="7"/>
      <c r="Y6600" s="11">
        <v>39837</v>
      </c>
    </row>
    <row r="6601" spans="19:25">
      <c r="S6601" s="7"/>
      <c r="T6601" s="7"/>
      <c r="U6601" s="7"/>
      <c r="V6601" s="7"/>
      <c r="W6601" s="7"/>
      <c r="X6601" s="7"/>
      <c r="Y6601" s="11">
        <v>39838</v>
      </c>
    </row>
    <row r="6602" spans="19:25">
      <c r="S6602" s="7"/>
      <c r="T6602" s="7"/>
      <c r="U6602" s="7"/>
      <c r="V6602" s="7"/>
      <c r="W6602" s="7"/>
      <c r="X6602" s="7"/>
      <c r="Y6602" s="11">
        <v>39839</v>
      </c>
    </row>
    <row r="6603" spans="19:25">
      <c r="S6603" s="7"/>
      <c r="T6603" s="7"/>
      <c r="U6603" s="7"/>
      <c r="V6603" s="7"/>
      <c r="W6603" s="7"/>
      <c r="X6603" s="7"/>
      <c r="Y6603" s="11">
        <v>39840</v>
      </c>
    </row>
    <row r="6604" spans="19:25">
      <c r="S6604" s="7"/>
      <c r="T6604" s="7"/>
      <c r="U6604" s="7"/>
      <c r="V6604" s="7"/>
      <c r="W6604" s="7"/>
      <c r="X6604" s="7"/>
      <c r="Y6604" s="11">
        <v>39841</v>
      </c>
    </row>
    <row r="6605" spans="19:25">
      <c r="S6605" s="7"/>
      <c r="T6605" s="7"/>
      <c r="U6605" s="7"/>
      <c r="V6605" s="7"/>
      <c r="W6605" s="7"/>
      <c r="X6605" s="7"/>
      <c r="Y6605" s="11">
        <v>39842</v>
      </c>
    </row>
    <row r="6606" spans="19:25">
      <c r="S6606" s="7"/>
      <c r="T6606" s="7"/>
      <c r="U6606" s="7"/>
      <c r="V6606" s="7"/>
      <c r="W6606" s="7"/>
      <c r="X6606" s="7"/>
      <c r="Y6606" s="11">
        <v>39843</v>
      </c>
    </row>
    <row r="6607" spans="19:25">
      <c r="S6607" s="7"/>
      <c r="T6607" s="7"/>
      <c r="U6607" s="7"/>
      <c r="V6607" s="7"/>
      <c r="W6607" s="7"/>
      <c r="X6607" s="7"/>
      <c r="Y6607" s="11">
        <v>39844</v>
      </c>
    </row>
    <row r="6608" spans="19:25">
      <c r="S6608" s="7"/>
      <c r="T6608" s="7"/>
      <c r="U6608" s="7"/>
      <c r="V6608" s="7"/>
      <c r="W6608" s="7"/>
      <c r="X6608" s="7"/>
      <c r="Y6608" s="11">
        <v>39845</v>
      </c>
    </row>
    <row r="6609" spans="19:25">
      <c r="S6609" s="7"/>
      <c r="T6609" s="7"/>
      <c r="U6609" s="7"/>
      <c r="V6609" s="7"/>
      <c r="W6609" s="7"/>
      <c r="X6609" s="7"/>
      <c r="Y6609" s="11">
        <v>39846</v>
      </c>
    </row>
    <row r="6610" spans="19:25">
      <c r="S6610" s="7"/>
      <c r="T6610" s="7"/>
      <c r="U6610" s="7"/>
      <c r="V6610" s="7"/>
      <c r="W6610" s="7"/>
      <c r="X6610" s="7"/>
      <c r="Y6610" s="11">
        <v>39847</v>
      </c>
    </row>
    <row r="6611" spans="19:25">
      <c r="S6611" s="7"/>
      <c r="T6611" s="7"/>
      <c r="U6611" s="7"/>
      <c r="V6611" s="7"/>
      <c r="W6611" s="7"/>
      <c r="X6611" s="7"/>
      <c r="Y6611" s="11">
        <v>39848</v>
      </c>
    </row>
    <row r="6612" spans="19:25">
      <c r="S6612" s="7"/>
      <c r="T6612" s="7"/>
      <c r="U6612" s="7"/>
      <c r="V6612" s="7"/>
      <c r="W6612" s="7"/>
      <c r="X6612" s="7"/>
      <c r="Y6612" s="11">
        <v>39849</v>
      </c>
    </row>
    <row r="6613" spans="19:25">
      <c r="S6613" s="7"/>
      <c r="T6613" s="7"/>
      <c r="U6613" s="7"/>
      <c r="V6613" s="7"/>
      <c r="W6613" s="7"/>
      <c r="X6613" s="7"/>
      <c r="Y6613" s="11">
        <v>39850</v>
      </c>
    </row>
    <row r="6614" spans="19:25">
      <c r="S6614" s="7"/>
      <c r="T6614" s="7"/>
      <c r="U6614" s="7"/>
      <c r="V6614" s="7"/>
      <c r="W6614" s="7"/>
      <c r="X6614" s="7"/>
      <c r="Y6614" s="11">
        <v>39851</v>
      </c>
    </row>
    <row r="6615" spans="19:25">
      <c r="S6615" s="7"/>
      <c r="T6615" s="7"/>
      <c r="U6615" s="7"/>
      <c r="V6615" s="7"/>
      <c r="W6615" s="7"/>
      <c r="X6615" s="7"/>
      <c r="Y6615" s="11">
        <v>39852</v>
      </c>
    </row>
    <row r="6616" spans="19:25">
      <c r="S6616" s="7"/>
      <c r="T6616" s="7"/>
      <c r="U6616" s="7"/>
      <c r="V6616" s="7"/>
      <c r="W6616" s="7"/>
      <c r="X6616" s="7"/>
      <c r="Y6616" s="11">
        <v>39853</v>
      </c>
    </row>
    <row r="6617" spans="19:25">
      <c r="S6617" s="7"/>
      <c r="T6617" s="7"/>
      <c r="U6617" s="7"/>
      <c r="V6617" s="7"/>
      <c r="W6617" s="7"/>
      <c r="X6617" s="7"/>
      <c r="Y6617" s="11">
        <v>39854</v>
      </c>
    </row>
    <row r="6618" spans="19:25">
      <c r="S6618" s="7"/>
      <c r="T6618" s="7"/>
      <c r="U6618" s="7"/>
      <c r="V6618" s="7"/>
      <c r="W6618" s="7"/>
      <c r="X6618" s="7"/>
      <c r="Y6618" s="11">
        <v>39855</v>
      </c>
    </row>
    <row r="6619" spans="19:25">
      <c r="S6619" s="7"/>
      <c r="T6619" s="7"/>
      <c r="U6619" s="7"/>
      <c r="V6619" s="7"/>
      <c r="W6619" s="7"/>
      <c r="X6619" s="7"/>
      <c r="Y6619" s="11">
        <v>39856</v>
      </c>
    </row>
    <row r="6620" spans="19:25">
      <c r="S6620" s="7"/>
      <c r="T6620" s="7"/>
      <c r="U6620" s="7"/>
      <c r="V6620" s="7"/>
      <c r="W6620" s="7"/>
      <c r="X6620" s="7"/>
      <c r="Y6620" s="11">
        <v>39857</v>
      </c>
    </row>
    <row r="6621" spans="19:25">
      <c r="S6621" s="7"/>
      <c r="T6621" s="7"/>
      <c r="U6621" s="7"/>
      <c r="V6621" s="7"/>
      <c r="W6621" s="7"/>
      <c r="X6621" s="7"/>
      <c r="Y6621" s="11">
        <v>39858</v>
      </c>
    </row>
    <row r="6622" spans="19:25">
      <c r="S6622" s="7"/>
      <c r="T6622" s="7"/>
      <c r="U6622" s="7"/>
      <c r="V6622" s="7"/>
      <c r="W6622" s="7"/>
      <c r="X6622" s="7"/>
      <c r="Y6622" s="11">
        <v>39859</v>
      </c>
    </row>
    <row r="6623" spans="19:25">
      <c r="S6623" s="7"/>
      <c r="T6623" s="7"/>
      <c r="U6623" s="7"/>
      <c r="V6623" s="7"/>
      <c r="W6623" s="7"/>
      <c r="X6623" s="7"/>
      <c r="Y6623" s="11">
        <v>39860</v>
      </c>
    </row>
    <row r="6624" spans="19:25">
      <c r="S6624" s="7"/>
      <c r="T6624" s="7"/>
      <c r="U6624" s="7"/>
      <c r="V6624" s="7"/>
      <c r="W6624" s="7"/>
      <c r="X6624" s="7"/>
      <c r="Y6624" s="11">
        <v>39861</v>
      </c>
    </row>
    <row r="6625" spans="19:25">
      <c r="S6625" s="7"/>
      <c r="T6625" s="7"/>
      <c r="U6625" s="7"/>
      <c r="V6625" s="7"/>
      <c r="W6625" s="7"/>
      <c r="X6625" s="7"/>
      <c r="Y6625" s="11">
        <v>39862</v>
      </c>
    </row>
    <row r="6626" spans="19:25">
      <c r="S6626" s="7"/>
      <c r="T6626" s="7"/>
      <c r="U6626" s="7"/>
      <c r="V6626" s="7"/>
      <c r="W6626" s="7"/>
      <c r="X6626" s="7"/>
      <c r="Y6626" s="11">
        <v>39863</v>
      </c>
    </row>
    <row r="6627" spans="19:25">
      <c r="S6627" s="7"/>
      <c r="T6627" s="7"/>
      <c r="U6627" s="7"/>
      <c r="V6627" s="7"/>
      <c r="W6627" s="7"/>
      <c r="X6627" s="7"/>
      <c r="Y6627" s="11">
        <v>39864</v>
      </c>
    </row>
    <row r="6628" spans="19:25">
      <c r="S6628" s="7"/>
      <c r="T6628" s="7"/>
      <c r="U6628" s="7"/>
      <c r="V6628" s="7"/>
      <c r="W6628" s="7"/>
      <c r="X6628" s="7"/>
      <c r="Y6628" s="11">
        <v>39865</v>
      </c>
    </row>
    <row r="6629" spans="19:25">
      <c r="S6629" s="7"/>
      <c r="T6629" s="7"/>
      <c r="U6629" s="7"/>
      <c r="V6629" s="7"/>
      <c r="W6629" s="7"/>
      <c r="X6629" s="7"/>
      <c r="Y6629" s="11">
        <v>39866</v>
      </c>
    </row>
    <row r="6630" spans="19:25">
      <c r="S6630" s="7"/>
      <c r="T6630" s="7"/>
      <c r="U6630" s="7"/>
      <c r="V6630" s="7"/>
      <c r="W6630" s="7"/>
      <c r="X6630" s="7"/>
      <c r="Y6630" s="11">
        <v>39867</v>
      </c>
    </row>
    <row r="6631" spans="19:25">
      <c r="S6631" s="7"/>
      <c r="T6631" s="7"/>
      <c r="U6631" s="7"/>
      <c r="V6631" s="7"/>
      <c r="W6631" s="7"/>
      <c r="X6631" s="7"/>
      <c r="Y6631" s="11">
        <v>39868</v>
      </c>
    </row>
    <row r="6632" spans="19:25">
      <c r="S6632" s="7"/>
      <c r="T6632" s="7"/>
      <c r="U6632" s="7"/>
      <c r="V6632" s="7"/>
      <c r="W6632" s="7"/>
      <c r="X6632" s="7"/>
      <c r="Y6632" s="11">
        <v>39869</v>
      </c>
    </row>
    <row r="6633" spans="19:25">
      <c r="S6633" s="7"/>
      <c r="T6633" s="7"/>
      <c r="U6633" s="7"/>
      <c r="V6633" s="7"/>
      <c r="W6633" s="7"/>
      <c r="X6633" s="7"/>
      <c r="Y6633" s="11">
        <v>39870</v>
      </c>
    </row>
    <row r="6634" spans="19:25">
      <c r="S6634" s="7"/>
      <c r="T6634" s="7"/>
      <c r="U6634" s="7"/>
      <c r="V6634" s="7"/>
      <c r="W6634" s="7"/>
      <c r="X6634" s="7"/>
      <c r="Y6634" s="11">
        <v>39871</v>
      </c>
    </row>
    <row r="6635" spans="19:25">
      <c r="S6635" s="7"/>
      <c r="T6635" s="7"/>
      <c r="U6635" s="7"/>
      <c r="V6635" s="7"/>
      <c r="W6635" s="7"/>
      <c r="X6635" s="7"/>
      <c r="Y6635" s="11">
        <v>39872</v>
      </c>
    </row>
    <row r="6636" spans="19:25">
      <c r="S6636" s="7"/>
      <c r="T6636" s="7"/>
      <c r="U6636" s="7"/>
      <c r="V6636" s="7"/>
      <c r="W6636" s="7"/>
      <c r="X6636" s="7"/>
      <c r="Y6636" s="11">
        <v>39873</v>
      </c>
    </row>
    <row r="6637" spans="19:25">
      <c r="S6637" s="7"/>
      <c r="T6637" s="7"/>
      <c r="U6637" s="7"/>
      <c r="V6637" s="7"/>
      <c r="W6637" s="7"/>
      <c r="X6637" s="7"/>
      <c r="Y6637" s="11">
        <v>39874</v>
      </c>
    </row>
    <row r="6638" spans="19:25">
      <c r="S6638" s="7"/>
      <c r="T6638" s="7"/>
      <c r="U6638" s="7"/>
      <c r="V6638" s="7"/>
      <c r="W6638" s="7"/>
      <c r="X6638" s="7"/>
      <c r="Y6638" s="11">
        <v>39875</v>
      </c>
    </row>
    <row r="6639" spans="19:25">
      <c r="S6639" s="7"/>
      <c r="T6639" s="7"/>
      <c r="U6639" s="7"/>
      <c r="V6639" s="7"/>
      <c r="W6639" s="7"/>
      <c r="X6639" s="7"/>
      <c r="Y6639" s="11">
        <v>39876</v>
      </c>
    </row>
    <row r="6640" spans="19:25">
      <c r="S6640" s="7"/>
      <c r="T6640" s="7"/>
      <c r="U6640" s="7"/>
      <c r="V6640" s="7"/>
      <c r="W6640" s="7"/>
      <c r="X6640" s="7"/>
      <c r="Y6640" s="11">
        <v>39877</v>
      </c>
    </row>
    <row r="6641" spans="19:25">
      <c r="S6641" s="7"/>
      <c r="T6641" s="7"/>
      <c r="U6641" s="7"/>
      <c r="V6641" s="7"/>
      <c r="W6641" s="7"/>
      <c r="X6641" s="7"/>
      <c r="Y6641" s="11">
        <v>39878</v>
      </c>
    </row>
    <row r="6642" spans="19:25">
      <c r="S6642" s="7"/>
      <c r="T6642" s="7"/>
      <c r="U6642" s="7"/>
      <c r="V6642" s="7"/>
      <c r="W6642" s="7"/>
      <c r="X6642" s="7"/>
      <c r="Y6642" s="11">
        <v>39879</v>
      </c>
    </row>
    <row r="6643" spans="19:25">
      <c r="S6643" s="7"/>
      <c r="T6643" s="7"/>
      <c r="U6643" s="7"/>
      <c r="V6643" s="7"/>
      <c r="W6643" s="7"/>
      <c r="X6643" s="7"/>
      <c r="Y6643" s="11">
        <v>39880</v>
      </c>
    </row>
    <row r="6644" spans="19:25">
      <c r="S6644" s="7"/>
      <c r="T6644" s="7"/>
      <c r="U6644" s="7"/>
      <c r="V6644" s="7"/>
      <c r="W6644" s="7"/>
      <c r="X6644" s="7"/>
      <c r="Y6644" s="11">
        <v>39881</v>
      </c>
    </row>
    <row r="6645" spans="19:25">
      <c r="S6645" s="7"/>
      <c r="T6645" s="7"/>
      <c r="U6645" s="7"/>
      <c r="V6645" s="7"/>
      <c r="W6645" s="7"/>
      <c r="X6645" s="7"/>
      <c r="Y6645" s="11">
        <v>39882</v>
      </c>
    </row>
    <row r="6646" spans="19:25">
      <c r="S6646" s="7"/>
      <c r="T6646" s="7"/>
      <c r="U6646" s="7"/>
      <c r="V6646" s="7"/>
      <c r="W6646" s="7"/>
      <c r="X6646" s="7"/>
      <c r="Y6646" s="11">
        <v>39883</v>
      </c>
    </row>
    <row r="6647" spans="19:25">
      <c r="S6647" s="7"/>
      <c r="T6647" s="7"/>
      <c r="U6647" s="7"/>
      <c r="V6647" s="7"/>
      <c r="W6647" s="7"/>
      <c r="X6647" s="7"/>
      <c r="Y6647" s="11">
        <v>39884</v>
      </c>
    </row>
    <row r="6648" spans="19:25">
      <c r="S6648" s="7"/>
      <c r="T6648" s="7"/>
      <c r="U6648" s="7"/>
      <c r="V6648" s="7"/>
      <c r="W6648" s="7"/>
      <c r="X6648" s="7"/>
      <c r="Y6648" s="11">
        <v>39885</v>
      </c>
    </row>
    <row r="6649" spans="19:25">
      <c r="S6649" s="7"/>
      <c r="T6649" s="7"/>
      <c r="U6649" s="7"/>
      <c r="V6649" s="7"/>
      <c r="W6649" s="7"/>
      <c r="X6649" s="7"/>
      <c r="Y6649" s="11">
        <v>39886</v>
      </c>
    </row>
    <row r="6650" spans="19:25">
      <c r="S6650" s="7"/>
      <c r="T6650" s="7"/>
      <c r="U6650" s="7"/>
      <c r="V6650" s="7"/>
      <c r="W6650" s="7"/>
      <c r="X6650" s="7"/>
      <c r="Y6650" s="11">
        <v>39887</v>
      </c>
    </row>
    <row r="6651" spans="19:25">
      <c r="S6651" s="7"/>
      <c r="T6651" s="7"/>
      <c r="U6651" s="7"/>
      <c r="V6651" s="7"/>
      <c r="W6651" s="7"/>
      <c r="X6651" s="7"/>
      <c r="Y6651" s="11">
        <v>39888</v>
      </c>
    </row>
    <row r="6652" spans="19:25">
      <c r="S6652" s="7"/>
      <c r="T6652" s="7"/>
      <c r="U6652" s="7"/>
      <c r="V6652" s="7"/>
      <c r="W6652" s="7"/>
      <c r="X6652" s="7"/>
      <c r="Y6652" s="11">
        <v>39889</v>
      </c>
    </row>
    <row r="6653" spans="19:25">
      <c r="S6653" s="7"/>
      <c r="T6653" s="7"/>
      <c r="U6653" s="7"/>
      <c r="V6653" s="7"/>
      <c r="W6653" s="7"/>
      <c r="X6653" s="7"/>
      <c r="Y6653" s="11">
        <v>39890</v>
      </c>
    </row>
    <row r="6654" spans="19:25">
      <c r="S6654" s="7"/>
      <c r="T6654" s="7"/>
      <c r="U6654" s="7"/>
      <c r="V6654" s="7"/>
      <c r="W6654" s="7"/>
      <c r="X6654" s="7"/>
      <c r="Y6654" s="11">
        <v>39891</v>
      </c>
    </row>
    <row r="6655" spans="19:25">
      <c r="S6655" s="7"/>
      <c r="T6655" s="7"/>
      <c r="U6655" s="7"/>
      <c r="V6655" s="7"/>
      <c r="W6655" s="7"/>
      <c r="X6655" s="7"/>
      <c r="Y6655" s="11">
        <v>39892</v>
      </c>
    </row>
    <row r="6656" spans="19:25">
      <c r="S6656" s="7"/>
      <c r="T6656" s="7"/>
      <c r="U6656" s="7"/>
      <c r="V6656" s="7"/>
      <c r="W6656" s="7"/>
      <c r="X6656" s="7"/>
      <c r="Y6656" s="11">
        <v>39893</v>
      </c>
    </row>
    <row r="6657" spans="19:25">
      <c r="S6657" s="7"/>
      <c r="T6657" s="7"/>
      <c r="U6657" s="7"/>
      <c r="V6657" s="7"/>
      <c r="W6657" s="7"/>
      <c r="X6657" s="7"/>
      <c r="Y6657" s="11">
        <v>39894</v>
      </c>
    </row>
    <row r="6658" spans="19:25">
      <c r="S6658" s="7"/>
      <c r="T6658" s="7"/>
      <c r="U6658" s="7"/>
      <c r="V6658" s="7"/>
      <c r="W6658" s="7"/>
      <c r="X6658" s="7"/>
      <c r="Y6658" s="11">
        <v>39895</v>
      </c>
    </row>
    <row r="6659" spans="19:25">
      <c r="S6659" s="7"/>
      <c r="T6659" s="7"/>
      <c r="U6659" s="7"/>
      <c r="V6659" s="7"/>
      <c r="W6659" s="7"/>
      <c r="X6659" s="7"/>
      <c r="Y6659" s="11">
        <v>39896</v>
      </c>
    </row>
    <row r="6660" spans="19:25">
      <c r="S6660" s="7"/>
      <c r="T6660" s="7"/>
      <c r="U6660" s="7"/>
      <c r="V6660" s="7"/>
      <c r="W6660" s="7"/>
      <c r="X6660" s="7"/>
      <c r="Y6660" s="11">
        <v>39897</v>
      </c>
    </row>
    <row r="6661" spans="19:25">
      <c r="S6661" s="7"/>
      <c r="T6661" s="7"/>
      <c r="U6661" s="7"/>
      <c r="V6661" s="7"/>
      <c r="W6661" s="7"/>
      <c r="X6661" s="7"/>
      <c r="Y6661" s="11">
        <v>39898</v>
      </c>
    </row>
    <row r="6662" spans="19:25">
      <c r="S6662" s="7"/>
      <c r="T6662" s="7"/>
      <c r="U6662" s="7"/>
      <c r="V6662" s="7"/>
      <c r="W6662" s="7"/>
      <c r="X6662" s="7"/>
      <c r="Y6662" s="11">
        <v>39899</v>
      </c>
    </row>
    <row r="6663" spans="19:25">
      <c r="S6663" s="7"/>
      <c r="T6663" s="7"/>
      <c r="U6663" s="7"/>
      <c r="V6663" s="7"/>
      <c r="W6663" s="7"/>
      <c r="X6663" s="7"/>
      <c r="Y6663" s="11">
        <v>39900</v>
      </c>
    </row>
    <row r="6664" spans="19:25">
      <c r="S6664" s="7"/>
      <c r="T6664" s="7"/>
      <c r="U6664" s="7"/>
      <c r="V6664" s="7"/>
      <c r="W6664" s="7"/>
      <c r="X6664" s="7"/>
      <c r="Y6664" s="11">
        <v>39901</v>
      </c>
    </row>
    <row r="6665" spans="19:25">
      <c r="S6665" s="7"/>
      <c r="T6665" s="7"/>
      <c r="U6665" s="7"/>
      <c r="V6665" s="7"/>
      <c r="W6665" s="7"/>
      <c r="X6665" s="7"/>
      <c r="Y6665" s="11">
        <v>39902</v>
      </c>
    </row>
    <row r="6666" spans="19:25">
      <c r="S6666" s="7"/>
      <c r="T6666" s="7"/>
      <c r="U6666" s="7"/>
      <c r="V6666" s="7"/>
      <c r="W6666" s="7"/>
      <c r="X6666" s="7"/>
      <c r="Y6666" s="11">
        <v>39903</v>
      </c>
    </row>
    <row r="6667" spans="19:25">
      <c r="S6667" s="7"/>
      <c r="T6667" s="7"/>
      <c r="U6667" s="7"/>
      <c r="V6667" s="7"/>
      <c r="W6667" s="7"/>
      <c r="X6667" s="7"/>
      <c r="Y6667" s="11">
        <v>39904</v>
      </c>
    </row>
    <row r="6668" spans="19:25">
      <c r="S6668" s="7"/>
      <c r="T6668" s="7"/>
      <c r="U6668" s="7"/>
      <c r="V6668" s="7"/>
      <c r="W6668" s="7"/>
      <c r="X6668" s="7"/>
      <c r="Y6668" s="11">
        <v>39905</v>
      </c>
    </row>
    <row r="6669" spans="19:25">
      <c r="S6669" s="7"/>
      <c r="T6669" s="7"/>
      <c r="U6669" s="7"/>
      <c r="V6669" s="7"/>
      <c r="W6669" s="7"/>
      <c r="X6669" s="7"/>
      <c r="Y6669" s="11">
        <v>39906</v>
      </c>
    </row>
    <row r="6670" spans="19:25">
      <c r="S6670" s="7"/>
      <c r="T6670" s="7"/>
      <c r="U6670" s="7"/>
      <c r="V6670" s="7"/>
      <c r="W6670" s="7"/>
      <c r="X6670" s="7"/>
      <c r="Y6670" s="11">
        <v>39907</v>
      </c>
    </row>
    <row r="6671" spans="19:25">
      <c r="S6671" s="7"/>
      <c r="T6671" s="7"/>
      <c r="U6671" s="7"/>
      <c r="V6671" s="7"/>
      <c r="W6671" s="7"/>
      <c r="X6671" s="7"/>
      <c r="Y6671" s="11">
        <v>39908</v>
      </c>
    </row>
    <row r="6672" spans="19:25">
      <c r="S6672" s="7"/>
      <c r="T6672" s="7"/>
      <c r="U6672" s="7"/>
      <c r="V6672" s="7"/>
      <c r="W6672" s="7"/>
      <c r="X6672" s="7"/>
      <c r="Y6672" s="11">
        <v>39909</v>
      </c>
    </row>
    <row r="6673" spans="19:25">
      <c r="S6673" s="7"/>
      <c r="T6673" s="7"/>
      <c r="U6673" s="7"/>
      <c r="V6673" s="7"/>
      <c r="W6673" s="7"/>
      <c r="X6673" s="7"/>
      <c r="Y6673" s="11">
        <v>39910</v>
      </c>
    </row>
    <row r="6674" spans="19:25">
      <c r="S6674" s="7"/>
      <c r="T6674" s="7"/>
      <c r="U6674" s="7"/>
      <c r="V6674" s="7"/>
      <c r="W6674" s="7"/>
      <c r="X6674" s="7"/>
      <c r="Y6674" s="11">
        <v>39911</v>
      </c>
    </row>
    <row r="6675" spans="19:25">
      <c r="S6675" s="7"/>
      <c r="T6675" s="7"/>
      <c r="U6675" s="7"/>
      <c r="V6675" s="7"/>
      <c r="W6675" s="7"/>
      <c r="X6675" s="7"/>
      <c r="Y6675" s="11">
        <v>39912</v>
      </c>
    </row>
    <row r="6676" spans="19:25">
      <c r="S6676" s="7"/>
      <c r="T6676" s="7"/>
      <c r="U6676" s="7"/>
      <c r="V6676" s="7"/>
      <c r="W6676" s="7"/>
      <c r="X6676" s="7"/>
      <c r="Y6676" s="11">
        <v>39913</v>
      </c>
    </row>
    <row r="6677" spans="19:25">
      <c r="S6677" s="7"/>
      <c r="T6677" s="7"/>
      <c r="U6677" s="7"/>
      <c r="V6677" s="7"/>
      <c r="W6677" s="7"/>
      <c r="X6677" s="7"/>
      <c r="Y6677" s="11">
        <v>39914</v>
      </c>
    </row>
    <row r="6678" spans="19:25">
      <c r="S6678" s="7"/>
      <c r="T6678" s="7"/>
      <c r="U6678" s="7"/>
      <c r="V6678" s="7"/>
      <c r="W6678" s="7"/>
      <c r="X6678" s="7"/>
      <c r="Y6678" s="11">
        <v>39915</v>
      </c>
    </row>
    <row r="6679" spans="19:25">
      <c r="S6679" s="7"/>
      <c r="T6679" s="7"/>
      <c r="U6679" s="7"/>
      <c r="V6679" s="7"/>
      <c r="W6679" s="7"/>
      <c r="X6679" s="7"/>
      <c r="Y6679" s="11">
        <v>39916</v>
      </c>
    </row>
    <row r="6680" spans="19:25">
      <c r="S6680" s="7"/>
      <c r="T6680" s="7"/>
      <c r="U6680" s="7"/>
      <c r="V6680" s="7"/>
      <c r="W6680" s="7"/>
      <c r="X6680" s="7"/>
      <c r="Y6680" s="11">
        <v>39917</v>
      </c>
    </row>
    <row r="6681" spans="19:25">
      <c r="S6681" s="7"/>
      <c r="T6681" s="7"/>
      <c r="U6681" s="7"/>
      <c r="V6681" s="7"/>
      <c r="W6681" s="7"/>
      <c r="X6681" s="7"/>
      <c r="Y6681" s="11">
        <v>39918</v>
      </c>
    </row>
    <row r="6682" spans="19:25">
      <c r="S6682" s="7"/>
      <c r="T6682" s="7"/>
      <c r="U6682" s="7"/>
      <c r="V6682" s="7"/>
      <c r="W6682" s="7"/>
      <c r="X6682" s="7"/>
      <c r="Y6682" s="11">
        <v>39919</v>
      </c>
    </row>
    <row r="6683" spans="19:25">
      <c r="S6683" s="7"/>
      <c r="T6683" s="7"/>
      <c r="U6683" s="7"/>
      <c r="V6683" s="7"/>
      <c r="W6683" s="7"/>
      <c r="X6683" s="7"/>
      <c r="Y6683" s="11">
        <v>39920</v>
      </c>
    </row>
    <row r="6684" spans="19:25">
      <c r="S6684" s="7"/>
      <c r="T6684" s="7"/>
      <c r="U6684" s="7"/>
      <c r="V6684" s="7"/>
      <c r="W6684" s="7"/>
      <c r="X6684" s="7"/>
      <c r="Y6684" s="11">
        <v>39921</v>
      </c>
    </row>
    <row r="6685" spans="19:25">
      <c r="S6685" s="7"/>
      <c r="T6685" s="7"/>
      <c r="U6685" s="7"/>
      <c r="V6685" s="7"/>
      <c r="W6685" s="7"/>
      <c r="X6685" s="7"/>
      <c r="Y6685" s="11">
        <v>39922</v>
      </c>
    </row>
    <row r="6686" spans="19:25">
      <c r="S6686" s="7"/>
      <c r="T6686" s="7"/>
      <c r="U6686" s="7"/>
      <c r="V6686" s="7"/>
      <c r="W6686" s="7"/>
      <c r="X6686" s="7"/>
      <c r="Y6686" s="11">
        <v>39923</v>
      </c>
    </row>
    <row r="6687" spans="19:25">
      <c r="S6687" s="7"/>
      <c r="T6687" s="7"/>
      <c r="U6687" s="7"/>
      <c r="V6687" s="7"/>
      <c r="W6687" s="7"/>
      <c r="X6687" s="7"/>
      <c r="Y6687" s="11">
        <v>39924</v>
      </c>
    </row>
    <row r="6688" spans="19:25">
      <c r="S6688" s="7"/>
      <c r="T6688" s="7"/>
      <c r="U6688" s="7"/>
      <c r="V6688" s="7"/>
      <c r="W6688" s="7"/>
      <c r="X6688" s="7"/>
      <c r="Y6688" s="11">
        <v>39925</v>
      </c>
    </row>
    <row r="6689" spans="19:25">
      <c r="S6689" s="7"/>
      <c r="T6689" s="7"/>
      <c r="U6689" s="7"/>
      <c r="V6689" s="7"/>
      <c r="W6689" s="7"/>
      <c r="X6689" s="7"/>
      <c r="Y6689" s="11">
        <v>39926</v>
      </c>
    </row>
    <row r="6690" spans="19:25">
      <c r="S6690" s="7"/>
      <c r="T6690" s="7"/>
      <c r="U6690" s="7"/>
      <c r="V6690" s="7"/>
      <c r="W6690" s="7"/>
      <c r="X6690" s="7"/>
      <c r="Y6690" s="11">
        <v>39927</v>
      </c>
    </row>
    <row r="6691" spans="19:25">
      <c r="S6691" s="7"/>
      <c r="T6691" s="7"/>
      <c r="U6691" s="7"/>
      <c r="V6691" s="7"/>
      <c r="W6691" s="7"/>
      <c r="X6691" s="7"/>
      <c r="Y6691" s="11">
        <v>39928</v>
      </c>
    </row>
    <row r="6692" spans="19:25">
      <c r="S6692" s="7"/>
      <c r="T6692" s="7"/>
      <c r="U6692" s="7"/>
      <c r="V6692" s="7"/>
      <c r="W6692" s="7"/>
      <c r="X6692" s="7"/>
      <c r="Y6692" s="11">
        <v>39929</v>
      </c>
    </row>
    <row r="6693" spans="19:25">
      <c r="S6693" s="7"/>
      <c r="T6693" s="7"/>
      <c r="U6693" s="7"/>
      <c r="V6693" s="7"/>
      <c r="W6693" s="7"/>
      <c r="X6693" s="7"/>
      <c r="Y6693" s="11">
        <v>39930</v>
      </c>
    </row>
    <row r="6694" spans="19:25">
      <c r="S6694" s="7"/>
      <c r="T6694" s="7"/>
      <c r="U6694" s="7"/>
      <c r="V6694" s="7"/>
      <c r="W6694" s="7"/>
      <c r="X6694" s="7"/>
      <c r="Y6694" s="11">
        <v>39931</v>
      </c>
    </row>
    <row r="6695" spans="19:25">
      <c r="S6695" s="7"/>
      <c r="T6695" s="7"/>
      <c r="U6695" s="7"/>
      <c r="V6695" s="7"/>
      <c r="W6695" s="7"/>
      <c r="X6695" s="7"/>
      <c r="Y6695" s="11">
        <v>39932</v>
      </c>
    </row>
    <row r="6696" spans="19:25">
      <c r="S6696" s="7"/>
      <c r="T6696" s="7"/>
      <c r="U6696" s="7"/>
      <c r="V6696" s="7"/>
      <c r="W6696" s="7"/>
      <c r="X6696" s="7"/>
      <c r="Y6696" s="11">
        <v>39933</v>
      </c>
    </row>
    <row r="6697" spans="19:25">
      <c r="S6697" s="7"/>
      <c r="T6697" s="7"/>
      <c r="U6697" s="7"/>
      <c r="V6697" s="7"/>
      <c r="W6697" s="7"/>
      <c r="X6697" s="7"/>
      <c r="Y6697" s="11">
        <v>39934</v>
      </c>
    </row>
    <row r="6698" spans="19:25">
      <c r="S6698" s="7"/>
      <c r="T6698" s="7"/>
      <c r="U6698" s="7"/>
      <c r="V6698" s="7"/>
      <c r="W6698" s="7"/>
      <c r="X6698" s="7"/>
      <c r="Y6698" s="11">
        <v>39935</v>
      </c>
    </row>
    <row r="6699" spans="19:25">
      <c r="S6699" s="7"/>
      <c r="T6699" s="7"/>
      <c r="U6699" s="7"/>
      <c r="V6699" s="7"/>
      <c r="W6699" s="7"/>
      <c r="X6699" s="7"/>
      <c r="Y6699" s="11">
        <v>39936</v>
      </c>
    </row>
    <row r="6700" spans="19:25">
      <c r="S6700" s="7"/>
      <c r="T6700" s="7"/>
      <c r="U6700" s="7"/>
      <c r="V6700" s="7"/>
      <c r="W6700" s="7"/>
      <c r="X6700" s="7"/>
      <c r="Y6700" s="11">
        <v>39937</v>
      </c>
    </row>
    <row r="6701" spans="19:25">
      <c r="S6701" s="7"/>
      <c r="T6701" s="7"/>
      <c r="U6701" s="7"/>
      <c r="V6701" s="7"/>
      <c r="W6701" s="7"/>
      <c r="X6701" s="7"/>
      <c r="Y6701" s="11">
        <v>39938</v>
      </c>
    </row>
    <row r="6702" spans="19:25">
      <c r="S6702" s="7"/>
      <c r="T6702" s="7"/>
      <c r="U6702" s="7"/>
      <c r="V6702" s="7"/>
      <c r="W6702" s="7"/>
      <c r="X6702" s="7"/>
      <c r="Y6702" s="11">
        <v>39939</v>
      </c>
    </row>
    <row r="6703" spans="19:25">
      <c r="S6703" s="7"/>
      <c r="T6703" s="7"/>
      <c r="U6703" s="7"/>
      <c r="V6703" s="7"/>
      <c r="W6703" s="7"/>
      <c r="X6703" s="7"/>
      <c r="Y6703" s="11">
        <v>39940</v>
      </c>
    </row>
    <row r="6704" spans="19:25">
      <c r="S6704" s="7"/>
      <c r="T6704" s="7"/>
      <c r="U6704" s="7"/>
      <c r="V6704" s="7"/>
      <c r="W6704" s="7"/>
      <c r="X6704" s="7"/>
      <c r="Y6704" s="11">
        <v>39941</v>
      </c>
    </row>
    <row r="6705" spans="19:25">
      <c r="S6705" s="7"/>
      <c r="T6705" s="7"/>
      <c r="U6705" s="7"/>
      <c r="V6705" s="7"/>
      <c r="W6705" s="7"/>
      <c r="X6705" s="7"/>
      <c r="Y6705" s="11">
        <v>39942</v>
      </c>
    </row>
    <row r="6706" spans="19:25">
      <c r="S6706" s="7"/>
      <c r="T6706" s="7"/>
      <c r="U6706" s="7"/>
      <c r="V6706" s="7"/>
      <c r="W6706" s="7"/>
      <c r="X6706" s="7"/>
      <c r="Y6706" s="11">
        <v>39943</v>
      </c>
    </row>
    <row r="6707" spans="19:25">
      <c r="S6707" s="7"/>
      <c r="T6707" s="7"/>
      <c r="U6707" s="7"/>
      <c r="V6707" s="7"/>
      <c r="W6707" s="7"/>
      <c r="X6707" s="7"/>
      <c r="Y6707" s="11">
        <v>39944</v>
      </c>
    </row>
    <row r="6708" spans="19:25">
      <c r="S6708" s="7"/>
      <c r="T6708" s="7"/>
      <c r="U6708" s="7"/>
      <c r="V6708" s="7"/>
      <c r="W6708" s="7"/>
      <c r="X6708" s="7"/>
      <c r="Y6708" s="11">
        <v>39945</v>
      </c>
    </row>
    <row r="6709" spans="19:25">
      <c r="S6709" s="7"/>
      <c r="T6709" s="7"/>
      <c r="U6709" s="7"/>
      <c r="V6709" s="7"/>
      <c r="W6709" s="7"/>
      <c r="X6709" s="7"/>
      <c r="Y6709" s="11">
        <v>39946</v>
      </c>
    </row>
    <row r="6710" spans="19:25">
      <c r="S6710" s="7"/>
      <c r="T6710" s="7"/>
      <c r="U6710" s="7"/>
      <c r="V6710" s="7"/>
      <c r="W6710" s="7"/>
      <c r="X6710" s="7"/>
      <c r="Y6710" s="11">
        <v>39947</v>
      </c>
    </row>
    <row r="6711" spans="19:25">
      <c r="S6711" s="7"/>
      <c r="T6711" s="7"/>
      <c r="U6711" s="7"/>
      <c r="V6711" s="7"/>
      <c r="W6711" s="7"/>
      <c r="X6711" s="7"/>
      <c r="Y6711" s="11">
        <v>39948</v>
      </c>
    </row>
    <row r="6712" spans="19:25">
      <c r="S6712" s="7"/>
      <c r="T6712" s="7"/>
      <c r="U6712" s="7"/>
      <c r="V6712" s="7"/>
      <c r="W6712" s="7"/>
      <c r="X6712" s="7"/>
      <c r="Y6712" s="11">
        <v>39949</v>
      </c>
    </row>
    <row r="6713" spans="19:25">
      <c r="S6713" s="7"/>
      <c r="T6713" s="7"/>
      <c r="U6713" s="7"/>
      <c r="V6713" s="7"/>
      <c r="W6713" s="7"/>
      <c r="X6713" s="7"/>
      <c r="Y6713" s="11">
        <v>39950</v>
      </c>
    </row>
    <row r="6714" spans="19:25">
      <c r="S6714" s="7"/>
      <c r="T6714" s="7"/>
      <c r="U6714" s="7"/>
      <c r="V6714" s="7"/>
      <c r="W6714" s="7"/>
      <c r="X6714" s="7"/>
      <c r="Y6714" s="11">
        <v>39951</v>
      </c>
    </row>
    <row r="6715" spans="19:25">
      <c r="S6715" s="7"/>
      <c r="T6715" s="7"/>
      <c r="U6715" s="7"/>
      <c r="V6715" s="7"/>
      <c r="W6715" s="7"/>
      <c r="X6715" s="7"/>
      <c r="Y6715" s="11">
        <v>39952</v>
      </c>
    </row>
    <row r="6716" spans="19:25">
      <c r="S6716" s="7"/>
      <c r="T6716" s="7"/>
      <c r="U6716" s="7"/>
      <c r="V6716" s="7"/>
      <c r="W6716" s="7"/>
      <c r="X6716" s="7"/>
      <c r="Y6716" s="11">
        <v>39953</v>
      </c>
    </row>
    <row r="6717" spans="19:25">
      <c r="S6717" s="7"/>
      <c r="T6717" s="7"/>
      <c r="U6717" s="7"/>
      <c r="V6717" s="7"/>
      <c r="W6717" s="7"/>
      <c r="X6717" s="7"/>
      <c r="Y6717" s="11">
        <v>39954</v>
      </c>
    </row>
    <row r="6718" spans="19:25">
      <c r="S6718" s="7"/>
      <c r="T6718" s="7"/>
      <c r="U6718" s="7"/>
      <c r="V6718" s="7"/>
      <c r="W6718" s="7"/>
      <c r="X6718" s="7"/>
      <c r="Y6718" s="11">
        <v>39955</v>
      </c>
    </row>
    <row r="6719" spans="19:25">
      <c r="S6719" s="7"/>
      <c r="T6719" s="7"/>
      <c r="U6719" s="7"/>
      <c r="V6719" s="7"/>
      <c r="W6719" s="7"/>
      <c r="X6719" s="7"/>
      <c r="Y6719" s="11">
        <v>39956</v>
      </c>
    </row>
    <row r="6720" spans="19:25">
      <c r="S6720" s="7"/>
      <c r="T6720" s="7"/>
      <c r="U6720" s="7"/>
      <c r="V6720" s="7"/>
      <c r="W6720" s="7"/>
      <c r="X6720" s="7"/>
      <c r="Y6720" s="11">
        <v>39957</v>
      </c>
    </row>
    <row r="6721" spans="19:25">
      <c r="S6721" s="7"/>
      <c r="T6721" s="7"/>
      <c r="U6721" s="7"/>
      <c r="V6721" s="7"/>
      <c r="W6721" s="7"/>
      <c r="X6721" s="7"/>
      <c r="Y6721" s="11">
        <v>39958</v>
      </c>
    </row>
    <row r="6722" spans="19:25">
      <c r="S6722" s="7"/>
      <c r="T6722" s="7"/>
      <c r="U6722" s="7"/>
      <c r="V6722" s="7"/>
      <c r="W6722" s="7"/>
      <c r="X6722" s="7"/>
      <c r="Y6722" s="11">
        <v>39959</v>
      </c>
    </row>
    <row r="6723" spans="19:25">
      <c r="S6723" s="7"/>
      <c r="T6723" s="7"/>
      <c r="U6723" s="7"/>
      <c r="V6723" s="7"/>
      <c r="W6723" s="7"/>
      <c r="X6723" s="7"/>
      <c r="Y6723" s="11">
        <v>39960</v>
      </c>
    </row>
    <row r="6724" spans="19:25">
      <c r="S6724" s="7"/>
      <c r="T6724" s="7"/>
      <c r="U6724" s="7"/>
      <c r="V6724" s="7"/>
      <c r="W6724" s="7"/>
      <c r="X6724" s="7"/>
      <c r="Y6724" s="11">
        <v>39961</v>
      </c>
    </row>
    <row r="6725" spans="19:25">
      <c r="S6725" s="7"/>
      <c r="T6725" s="7"/>
      <c r="U6725" s="7"/>
      <c r="V6725" s="7"/>
      <c r="W6725" s="7"/>
      <c r="X6725" s="7"/>
      <c r="Y6725" s="11">
        <v>39962</v>
      </c>
    </row>
    <row r="6726" spans="19:25">
      <c r="S6726" s="7"/>
      <c r="T6726" s="7"/>
      <c r="U6726" s="7"/>
      <c r="V6726" s="7"/>
      <c r="W6726" s="7"/>
      <c r="X6726" s="7"/>
      <c r="Y6726" s="11">
        <v>39963</v>
      </c>
    </row>
    <row r="6727" spans="19:25">
      <c r="S6727" s="7"/>
      <c r="T6727" s="7"/>
      <c r="U6727" s="7"/>
      <c r="V6727" s="7"/>
      <c r="W6727" s="7"/>
      <c r="X6727" s="7"/>
      <c r="Y6727" s="11">
        <v>39964</v>
      </c>
    </row>
    <row r="6728" spans="19:25">
      <c r="S6728" s="7"/>
      <c r="T6728" s="7"/>
      <c r="U6728" s="7"/>
      <c r="V6728" s="7"/>
      <c r="W6728" s="7"/>
      <c r="X6728" s="7"/>
      <c r="Y6728" s="11">
        <v>39965</v>
      </c>
    </row>
    <row r="6729" spans="19:25">
      <c r="S6729" s="7"/>
      <c r="T6729" s="7"/>
      <c r="U6729" s="7"/>
      <c r="V6729" s="7"/>
      <c r="W6729" s="7"/>
      <c r="X6729" s="7"/>
      <c r="Y6729" s="11">
        <v>39966</v>
      </c>
    </row>
    <row r="6730" spans="19:25">
      <c r="S6730" s="7"/>
      <c r="T6730" s="7"/>
      <c r="U6730" s="7"/>
      <c r="V6730" s="7"/>
      <c r="W6730" s="7"/>
      <c r="X6730" s="7"/>
      <c r="Y6730" s="11">
        <v>39967</v>
      </c>
    </row>
    <row r="6731" spans="19:25">
      <c r="S6731" s="7"/>
      <c r="T6731" s="7"/>
      <c r="U6731" s="7"/>
      <c r="V6731" s="7"/>
      <c r="W6731" s="7"/>
      <c r="X6731" s="7"/>
      <c r="Y6731" s="11">
        <v>39968</v>
      </c>
    </row>
    <row r="6732" spans="19:25">
      <c r="S6732" s="7"/>
      <c r="T6732" s="7"/>
      <c r="U6732" s="7"/>
      <c r="V6732" s="7"/>
      <c r="W6732" s="7"/>
      <c r="X6732" s="7"/>
      <c r="Y6732" s="11">
        <v>39969</v>
      </c>
    </row>
    <row r="6733" spans="19:25">
      <c r="S6733" s="7"/>
      <c r="T6733" s="7"/>
      <c r="U6733" s="7"/>
      <c r="V6733" s="7"/>
      <c r="W6733" s="7"/>
      <c r="X6733" s="7"/>
      <c r="Y6733" s="11">
        <v>39970</v>
      </c>
    </row>
    <row r="6734" spans="19:25">
      <c r="S6734" s="7"/>
      <c r="T6734" s="7"/>
      <c r="U6734" s="7"/>
      <c r="V6734" s="7"/>
      <c r="W6734" s="7"/>
      <c r="X6734" s="7"/>
      <c r="Y6734" s="11">
        <v>39971</v>
      </c>
    </row>
    <row r="6735" spans="19:25">
      <c r="S6735" s="7"/>
      <c r="T6735" s="7"/>
      <c r="U6735" s="7"/>
      <c r="V6735" s="7"/>
      <c r="W6735" s="7"/>
      <c r="X6735" s="7"/>
      <c r="Y6735" s="11">
        <v>39972</v>
      </c>
    </row>
    <row r="6736" spans="19:25">
      <c r="S6736" s="7"/>
      <c r="T6736" s="7"/>
      <c r="U6736" s="7"/>
      <c r="V6736" s="7"/>
      <c r="W6736" s="7"/>
      <c r="X6736" s="7"/>
      <c r="Y6736" s="11">
        <v>39973</v>
      </c>
    </row>
    <row r="6737" spans="19:25">
      <c r="S6737" s="7"/>
      <c r="T6737" s="7"/>
      <c r="U6737" s="7"/>
      <c r="V6737" s="7"/>
      <c r="W6737" s="7"/>
      <c r="X6737" s="7"/>
      <c r="Y6737" s="11">
        <v>39974</v>
      </c>
    </row>
    <row r="6738" spans="19:25">
      <c r="S6738" s="7"/>
      <c r="T6738" s="7"/>
      <c r="U6738" s="7"/>
      <c r="V6738" s="7"/>
      <c r="W6738" s="7"/>
      <c r="X6738" s="7"/>
      <c r="Y6738" s="11">
        <v>39975</v>
      </c>
    </row>
    <row r="6739" spans="19:25">
      <c r="S6739" s="7"/>
      <c r="T6739" s="7"/>
      <c r="U6739" s="7"/>
      <c r="V6739" s="7"/>
      <c r="W6739" s="7"/>
      <c r="X6739" s="7"/>
      <c r="Y6739" s="11">
        <v>39976</v>
      </c>
    </row>
    <row r="6740" spans="19:25">
      <c r="S6740" s="7"/>
      <c r="T6740" s="7"/>
      <c r="U6740" s="7"/>
      <c r="V6740" s="7"/>
      <c r="W6740" s="7"/>
      <c r="X6740" s="7"/>
      <c r="Y6740" s="11">
        <v>39977</v>
      </c>
    </row>
    <row r="6741" spans="19:25">
      <c r="S6741" s="7"/>
      <c r="T6741" s="7"/>
      <c r="U6741" s="7"/>
      <c r="V6741" s="7"/>
      <c r="W6741" s="7"/>
      <c r="X6741" s="7"/>
      <c r="Y6741" s="11">
        <v>39978</v>
      </c>
    </row>
    <row r="6742" spans="19:25">
      <c r="S6742" s="7"/>
      <c r="T6742" s="7"/>
      <c r="U6742" s="7"/>
      <c r="V6742" s="7"/>
      <c r="W6742" s="7"/>
      <c r="X6742" s="7"/>
      <c r="Y6742" s="11">
        <v>39979</v>
      </c>
    </row>
    <row r="6743" spans="19:25">
      <c r="S6743" s="7"/>
      <c r="T6743" s="7"/>
      <c r="U6743" s="7"/>
      <c r="V6743" s="7"/>
      <c r="W6743" s="7"/>
      <c r="X6743" s="7"/>
      <c r="Y6743" s="11">
        <v>39980</v>
      </c>
    </row>
    <row r="6744" spans="19:25">
      <c r="S6744" s="7"/>
      <c r="T6744" s="7"/>
      <c r="U6744" s="7"/>
      <c r="V6744" s="7"/>
      <c r="W6744" s="7"/>
      <c r="X6744" s="7"/>
      <c r="Y6744" s="11">
        <v>39981</v>
      </c>
    </row>
    <row r="6745" spans="19:25">
      <c r="S6745" s="7"/>
      <c r="T6745" s="7"/>
      <c r="U6745" s="7"/>
      <c r="V6745" s="7"/>
      <c r="W6745" s="7"/>
      <c r="X6745" s="7"/>
      <c r="Y6745" s="11">
        <v>39982</v>
      </c>
    </row>
    <row r="6746" spans="19:25">
      <c r="S6746" s="7"/>
      <c r="T6746" s="7"/>
      <c r="U6746" s="7"/>
      <c r="V6746" s="7"/>
      <c r="W6746" s="7"/>
      <c r="X6746" s="7"/>
      <c r="Y6746" s="11">
        <v>39983</v>
      </c>
    </row>
    <row r="6747" spans="19:25">
      <c r="S6747" s="7"/>
      <c r="T6747" s="7"/>
      <c r="U6747" s="7"/>
      <c r="V6747" s="7"/>
      <c r="W6747" s="7"/>
      <c r="X6747" s="7"/>
      <c r="Y6747" s="11">
        <v>39984</v>
      </c>
    </row>
    <row r="6748" spans="19:25">
      <c r="S6748" s="7"/>
      <c r="T6748" s="7"/>
      <c r="U6748" s="7"/>
      <c r="V6748" s="7"/>
      <c r="W6748" s="7"/>
      <c r="X6748" s="7"/>
      <c r="Y6748" s="11">
        <v>39985</v>
      </c>
    </row>
    <row r="6749" spans="19:25">
      <c r="S6749" s="7"/>
      <c r="T6749" s="7"/>
      <c r="U6749" s="7"/>
      <c r="V6749" s="7"/>
      <c r="W6749" s="7"/>
      <c r="X6749" s="7"/>
      <c r="Y6749" s="11">
        <v>39986</v>
      </c>
    </row>
    <row r="6750" spans="19:25">
      <c r="S6750" s="7"/>
      <c r="T6750" s="7"/>
      <c r="U6750" s="7"/>
      <c r="V6750" s="7"/>
      <c r="W6750" s="7"/>
      <c r="X6750" s="7"/>
      <c r="Y6750" s="11">
        <v>39987</v>
      </c>
    </row>
    <row r="6751" spans="19:25">
      <c r="S6751" s="7"/>
      <c r="T6751" s="7"/>
      <c r="U6751" s="7"/>
      <c r="V6751" s="7"/>
      <c r="W6751" s="7"/>
      <c r="X6751" s="7"/>
      <c r="Y6751" s="11">
        <v>39988</v>
      </c>
    </row>
    <row r="6752" spans="19:25">
      <c r="S6752" s="7"/>
      <c r="T6752" s="7"/>
      <c r="U6752" s="7"/>
      <c r="V6752" s="7"/>
      <c r="W6752" s="7"/>
      <c r="X6752" s="7"/>
      <c r="Y6752" s="11">
        <v>39989</v>
      </c>
    </row>
    <row r="6753" spans="19:25">
      <c r="S6753" s="7"/>
      <c r="T6753" s="7"/>
      <c r="U6753" s="7"/>
      <c r="V6753" s="7"/>
      <c r="W6753" s="7"/>
      <c r="X6753" s="7"/>
      <c r="Y6753" s="11">
        <v>39990</v>
      </c>
    </row>
    <row r="6754" spans="19:25">
      <c r="S6754" s="7"/>
      <c r="T6754" s="7"/>
      <c r="U6754" s="7"/>
      <c r="V6754" s="7"/>
      <c r="W6754" s="7"/>
      <c r="X6754" s="7"/>
      <c r="Y6754" s="11">
        <v>39991</v>
      </c>
    </row>
    <row r="6755" spans="19:25">
      <c r="S6755" s="7"/>
      <c r="T6755" s="7"/>
      <c r="U6755" s="7"/>
      <c r="V6755" s="7"/>
      <c r="W6755" s="7"/>
      <c r="X6755" s="7"/>
      <c r="Y6755" s="11">
        <v>39992</v>
      </c>
    </row>
    <row r="6756" spans="19:25">
      <c r="S6756" s="7"/>
      <c r="T6756" s="7"/>
      <c r="U6756" s="7"/>
      <c r="V6756" s="7"/>
      <c r="W6756" s="7"/>
      <c r="X6756" s="7"/>
      <c r="Y6756" s="11">
        <v>39993</v>
      </c>
    </row>
    <row r="6757" spans="19:25">
      <c r="S6757" s="7"/>
      <c r="T6757" s="7"/>
      <c r="U6757" s="7"/>
      <c r="V6757" s="7"/>
      <c r="W6757" s="7"/>
      <c r="X6757" s="7"/>
      <c r="Y6757" s="11">
        <v>39994</v>
      </c>
    </row>
    <row r="6758" spans="19:25">
      <c r="S6758" s="7"/>
      <c r="T6758" s="7"/>
      <c r="U6758" s="7"/>
      <c r="V6758" s="7"/>
      <c r="W6758" s="7"/>
      <c r="X6758" s="7"/>
      <c r="Y6758" s="11">
        <v>39995</v>
      </c>
    </row>
    <row r="6759" spans="19:25">
      <c r="S6759" s="7"/>
      <c r="T6759" s="7"/>
      <c r="U6759" s="7"/>
      <c r="V6759" s="7"/>
      <c r="W6759" s="7"/>
      <c r="X6759" s="7"/>
      <c r="Y6759" s="11">
        <v>39996</v>
      </c>
    </row>
    <row r="6760" spans="19:25">
      <c r="S6760" s="7"/>
      <c r="T6760" s="7"/>
      <c r="U6760" s="7"/>
      <c r="V6760" s="7"/>
      <c r="W6760" s="7"/>
      <c r="X6760" s="7"/>
      <c r="Y6760" s="11">
        <v>39997</v>
      </c>
    </row>
    <row r="6761" spans="19:25">
      <c r="S6761" s="7"/>
      <c r="T6761" s="7"/>
      <c r="U6761" s="7"/>
      <c r="V6761" s="7"/>
      <c r="W6761" s="7"/>
      <c r="X6761" s="7"/>
      <c r="Y6761" s="11">
        <v>39998</v>
      </c>
    </row>
    <row r="6762" spans="19:25">
      <c r="S6762" s="7"/>
      <c r="T6762" s="7"/>
      <c r="U6762" s="7"/>
      <c r="V6762" s="7"/>
      <c r="W6762" s="7"/>
      <c r="X6762" s="7"/>
      <c r="Y6762" s="11">
        <v>39999</v>
      </c>
    </row>
    <row r="6763" spans="19:25">
      <c r="S6763" s="7"/>
      <c r="T6763" s="7"/>
      <c r="U6763" s="7"/>
      <c r="V6763" s="7"/>
      <c r="W6763" s="7"/>
      <c r="X6763" s="7"/>
      <c r="Y6763" s="11">
        <v>40000</v>
      </c>
    </row>
    <row r="6764" spans="19:25">
      <c r="S6764" s="7"/>
      <c r="T6764" s="7"/>
      <c r="U6764" s="7"/>
      <c r="V6764" s="7"/>
      <c r="W6764" s="7"/>
      <c r="X6764" s="7"/>
      <c r="Y6764" s="11">
        <v>40001</v>
      </c>
    </row>
    <row r="6765" spans="19:25">
      <c r="S6765" s="7"/>
      <c r="T6765" s="7"/>
      <c r="U6765" s="7"/>
      <c r="V6765" s="7"/>
      <c r="W6765" s="7"/>
      <c r="X6765" s="7"/>
      <c r="Y6765" s="11">
        <v>40002</v>
      </c>
    </row>
    <row r="6766" spans="19:25">
      <c r="S6766" s="7"/>
      <c r="T6766" s="7"/>
      <c r="U6766" s="7"/>
      <c r="V6766" s="7"/>
      <c r="W6766" s="7"/>
      <c r="X6766" s="7"/>
      <c r="Y6766" s="11">
        <v>40003</v>
      </c>
    </row>
    <row r="6767" spans="19:25">
      <c r="S6767" s="7"/>
      <c r="T6767" s="7"/>
      <c r="U6767" s="7"/>
      <c r="V6767" s="7"/>
      <c r="W6767" s="7"/>
      <c r="X6767" s="7"/>
      <c r="Y6767" s="11">
        <v>40004</v>
      </c>
    </row>
    <row r="6768" spans="19:25">
      <c r="S6768" s="7"/>
      <c r="T6768" s="7"/>
      <c r="U6768" s="7"/>
      <c r="V6768" s="7"/>
      <c r="W6768" s="7"/>
      <c r="X6768" s="7"/>
      <c r="Y6768" s="11">
        <v>40005</v>
      </c>
    </row>
    <row r="6769" spans="19:25">
      <c r="S6769" s="7"/>
      <c r="T6769" s="7"/>
      <c r="U6769" s="7"/>
      <c r="V6769" s="7"/>
      <c r="W6769" s="7"/>
      <c r="X6769" s="7"/>
      <c r="Y6769" s="11">
        <v>40006</v>
      </c>
    </row>
    <row r="6770" spans="19:25">
      <c r="S6770" s="7"/>
      <c r="T6770" s="7"/>
      <c r="U6770" s="7"/>
      <c r="V6770" s="7"/>
      <c r="W6770" s="7"/>
      <c r="X6770" s="7"/>
      <c r="Y6770" s="11">
        <v>40007</v>
      </c>
    </row>
    <row r="6771" spans="19:25">
      <c r="S6771" s="7"/>
      <c r="T6771" s="7"/>
      <c r="U6771" s="7"/>
      <c r="V6771" s="7"/>
      <c r="W6771" s="7"/>
      <c r="X6771" s="7"/>
      <c r="Y6771" s="11">
        <v>40008</v>
      </c>
    </row>
    <row r="6772" spans="19:25">
      <c r="S6772" s="7"/>
      <c r="T6772" s="7"/>
      <c r="U6772" s="7"/>
      <c r="V6772" s="7"/>
      <c r="W6772" s="7"/>
      <c r="X6772" s="7"/>
      <c r="Y6772" s="11">
        <v>40009</v>
      </c>
    </row>
    <row r="6773" spans="19:25">
      <c r="S6773" s="7"/>
      <c r="T6773" s="7"/>
      <c r="U6773" s="7"/>
      <c r="V6773" s="7"/>
      <c r="W6773" s="7"/>
      <c r="X6773" s="7"/>
      <c r="Y6773" s="11">
        <v>40010</v>
      </c>
    </row>
    <row r="6774" spans="19:25">
      <c r="S6774" s="7"/>
      <c r="T6774" s="7"/>
      <c r="U6774" s="7"/>
      <c r="V6774" s="7"/>
      <c r="W6774" s="7"/>
      <c r="X6774" s="7"/>
      <c r="Y6774" s="11">
        <v>40011</v>
      </c>
    </row>
    <row r="6775" spans="19:25">
      <c r="S6775" s="7"/>
      <c r="T6775" s="7"/>
      <c r="U6775" s="7"/>
      <c r="V6775" s="7"/>
      <c r="W6775" s="7"/>
      <c r="X6775" s="7"/>
      <c r="Y6775" s="11">
        <v>40012</v>
      </c>
    </row>
    <row r="6776" spans="19:25">
      <c r="S6776" s="7"/>
      <c r="T6776" s="7"/>
      <c r="U6776" s="7"/>
      <c r="V6776" s="7"/>
      <c r="W6776" s="7"/>
      <c r="X6776" s="7"/>
      <c r="Y6776" s="11">
        <v>40013</v>
      </c>
    </row>
    <row r="6777" spans="19:25">
      <c r="S6777" s="7"/>
      <c r="T6777" s="7"/>
      <c r="U6777" s="7"/>
      <c r="V6777" s="7"/>
      <c r="W6777" s="7"/>
      <c r="X6777" s="7"/>
      <c r="Y6777" s="11">
        <v>40014</v>
      </c>
    </row>
    <row r="6778" spans="19:25">
      <c r="S6778" s="7"/>
      <c r="T6778" s="7"/>
      <c r="U6778" s="7"/>
      <c r="V6778" s="7"/>
      <c r="W6778" s="7"/>
      <c r="X6778" s="7"/>
      <c r="Y6778" s="11">
        <v>40015</v>
      </c>
    </row>
    <row r="6779" spans="19:25">
      <c r="S6779" s="7"/>
      <c r="T6779" s="7"/>
      <c r="U6779" s="7"/>
      <c r="V6779" s="7"/>
      <c r="W6779" s="7"/>
      <c r="X6779" s="7"/>
      <c r="Y6779" s="11">
        <v>40016</v>
      </c>
    </row>
    <row r="6780" spans="19:25">
      <c r="S6780" s="7"/>
      <c r="T6780" s="7"/>
      <c r="U6780" s="7"/>
      <c r="V6780" s="7"/>
      <c r="W6780" s="7"/>
      <c r="X6780" s="7"/>
      <c r="Y6780" s="11">
        <v>40017</v>
      </c>
    </row>
    <row r="6781" spans="19:25">
      <c r="S6781" s="7"/>
      <c r="T6781" s="7"/>
      <c r="U6781" s="7"/>
      <c r="V6781" s="7"/>
      <c r="W6781" s="7"/>
      <c r="X6781" s="7"/>
      <c r="Y6781" s="11">
        <v>40018</v>
      </c>
    </row>
    <row r="6782" spans="19:25">
      <c r="S6782" s="7"/>
      <c r="T6782" s="7"/>
      <c r="U6782" s="7"/>
      <c r="V6782" s="7"/>
      <c r="W6782" s="7"/>
      <c r="X6782" s="7"/>
      <c r="Y6782" s="11">
        <v>40019</v>
      </c>
    </row>
    <row r="6783" spans="19:25">
      <c r="S6783" s="7"/>
      <c r="T6783" s="7"/>
      <c r="U6783" s="7"/>
      <c r="V6783" s="7"/>
      <c r="W6783" s="7"/>
      <c r="X6783" s="7"/>
      <c r="Y6783" s="11">
        <v>40020</v>
      </c>
    </row>
    <row r="6784" spans="19:25">
      <c r="S6784" s="7"/>
      <c r="T6784" s="7"/>
      <c r="U6784" s="7"/>
      <c r="V6784" s="7"/>
      <c r="W6784" s="7"/>
      <c r="X6784" s="7"/>
      <c r="Y6784" s="11">
        <v>40021</v>
      </c>
    </row>
    <row r="6785" spans="19:25">
      <c r="S6785" s="7"/>
      <c r="T6785" s="7"/>
      <c r="U6785" s="7"/>
      <c r="V6785" s="7"/>
      <c r="W6785" s="7"/>
      <c r="X6785" s="7"/>
      <c r="Y6785" s="11">
        <v>40022</v>
      </c>
    </row>
    <row r="6786" spans="19:25">
      <c r="S6786" s="7"/>
      <c r="T6786" s="7"/>
      <c r="U6786" s="7"/>
      <c r="V6786" s="7"/>
      <c r="W6786" s="7"/>
      <c r="X6786" s="7"/>
      <c r="Y6786" s="11">
        <v>40023</v>
      </c>
    </row>
    <row r="6787" spans="19:25">
      <c r="S6787" s="7"/>
      <c r="T6787" s="7"/>
      <c r="U6787" s="7"/>
      <c r="V6787" s="7"/>
      <c r="W6787" s="7"/>
      <c r="X6787" s="7"/>
      <c r="Y6787" s="11">
        <v>40024</v>
      </c>
    </row>
    <row r="6788" spans="19:25">
      <c r="S6788" s="7"/>
      <c r="T6788" s="7"/>
      <c r="U6788" s="7"/>
      <c r="V6788" s="7"/>
      <c r="W6788" s="7"/>
      <c r="X6788" s="7"/>
      <c r="Y6788" s="11">
        <v>40025</v>
      </c>
    </row>
    <row r="6789" spans="19:25">
      <c r="S6789" s="7"/>
      <c r="T6789" s="7"/>
      <c r="U6789" s="7"/>
      <c r="V6789" s="7"/>
      <c r="W6789" s="7"/>
      <c r="X6789" s="7"/>
      <c r="Y6789" s="11">
        <v>40026</v>
      </c>
    </row>
    <row r="6790" spans="19:25">
      <c r="S6790" s="7"/>
      <c r="T6790" s="7"/>
      <c r="U6790" s="7"/>
      <c r="V6790" s="7"/>
      <c r="W6790" s="7"/>
      <c r="X6790" s="7"/>
      <c r="Y6790" s="11">
        <v>40027</v>
      </c>
    </row>
    <row r="6791" spans="19:25">
      <c r="S6791" s="7"/>
      <c r="T6791" s="7"/>
      <c r="U6791" s="7"/>
      <c r="V6791" s="7"/>
      <c r="W6791" s="7"/>
      <c r="X6791" s="7"/>
      <c r="Y6791" s="11">
        <v>40028</v>
      </c>
    </row>
    <row r="6792" spans="19:25">
      <c r="S6792" s="7"/>
      <c r="T6792" s="7"/>
      <c r="U6792" s="7"/>
      <c r="V6792" s="7"/>
      <c r="W6792" s="7"/>
      <c r="X6792" s="7"/>
      <c r="Y6792" s="11">
        <v>40029</v>
      </c>
    </row>
    <row r="6793" spans="19:25">
      <c r="S6793" s="7"/>
      <c r="T6793" s="7"/>
      <c r="U6793" s="7"/>
      <c r="V6793" s="7"/>
      <c r="W6793" s="7"/>
      <c r="X6793" s="7"/>
      <c r="Y6793" s="11">
        <v>40030</v>
      </c>
    </row>
    <row r="6794" spans="19:25">
      <c r="S6794" s="7"/>
      <c r="T6794" s="7"/>
      <c r="U6794" s="7"/>
      <c r="V6794" s="7"/>
      <c r="W6794" s="7"/>
      <c r="X6794" s="7"/>
      <c r="Y6794" s="11">
        <v>40031</v>
      </c>
    </row>
    <row r="6795" spans="19:25">
      <c r="S6795" s="7"/>
      <c r="T6795" s="7"/>
      <c r="U6795" s="7"/>
      <c r="V6795" s="7"/>
      <c r="W6795" s="7"/>
      <c r="X6795" s="7"/>
      <c r="Y6795" s="11">
        <v>40032</v>
      </c>
    </row>
    <row r="6796" spans="19:25">
      <c r="S6796" s="7"/>
      <c r="T6796" s="7"/>
      <c r="U6796" s="7"/>
      <c r="V6796" s="7"/>
      <c r="W6796" s="7"/>
      <c r="X6796" s="7"/>
      <c r="Y6796" s="11">
        <v>40033</v>
      </c>
    </row>
    <row r="6797" spans="19:25">
      <c r="S6797" s="7"/>
      <c r="T6797" s="7"/>
      <c r="U6797" s="7"/>
      <c r="V6797" s="7"/>
      <c r="W6797" s="7"/>
      <c r="X6797" s="7"/>
      <c r="Y6797" s="11">
        <v>40034</v>
      </c>
    </row>
    <row r="6798" spans="19:25">
      <c r="S6798" s="7"/>
      <c r="T6798" s="7"/>
      <c r="U6798" s="7"/>
      <c r="V6798" s="7"/>
      <c r="W6798" s="7"/>
      <c r="X6798" s="7"/>
      <c r="Y6798" s="11">
        <v>40035</v>
      </c>
    </row>
    <row r="6799" spans="19:25">
      <c r="S6799" s="7"/>
      <c r="T6799" s="7"/>
      <c r="U6799" s="7"/>
      <c r="V6799" s="7"/>
      <c r="W6799" s="7"/>
      <c r="X6799" s="7"/>
      <c r="Y6799" s="11">
        <v>40036</v>
      </c>
    </row>
    <row r="6800" spans="19:25">
      <c r="S6800" s="7"/>
      <c r="T6800" s="7"/>
      <c r="U6800" s="7"/>
      <c r="V6800" s="7"/>
      <c r="W6800" s="7"/>
      <c r="X6800" s="7"/>
      <c r="Y6800" s="11">
        <v>40037</v>
      </c>
    </row>
    <row r="6801" spans="19:25">
      <c r="S6801" s="7"/>
      <c r="T6801" s="7"/>
      <c r="U6801" s="7"/>
      <c r="V6801" s="7"/>
      <c r="W6801" s="7"/>
      <c r="X6801" s="7"/>
      <c r="Y6801" s="11">
        <v>40038</v>
      </c>
    </row>
    <row r="6802" spans="19:25">
      <c r="S6802" s="7"/>
      <c r="T6802" s="7"/>
      <c r="U6802" s="7"/>
      <c r="V6802" s="7"/>
      <c r="W6802" s="7"/>
      <c r="X6802" s="7"/>
      <c r="Y6802" s="11">
        <v>40039</v>
      </c>
    </row>
    <row r="6803" spans="19:25">
      <c r="S6803" s="7"/>
      <c r="T6803" s="7"/>
      <c r="U6803" s="7"/>
      <c r="V6803" s="7"/>
      <c r="W6803" s="7"/>
      <c r="X6803" s="7"/>
      <c r="Y6803" s="11">
        <v>40040</v>
      </c>
    </row>
    <row r="6804" spans="19:25">
      <c r="S6804" s="7"/>
      <c r="T6804" s="7"/>
      <c r="U6804" s="7"/>
      <c r="V6804" s="7"/>
      <c r="W6804" s="7"/>
      <c r="X6804" s="7"/>
      <c r="Y6804" s="11">
        <v>40041</v>
      </c>
    </row>
    <row r="6805" spans="19:25">
      <c r="S6805" s="7"/>
      <c r="T6805" s="7"/>
      <c r="U6805" s="7"/>
      <c r="V6805" s="7"/>
      <c r="W6805" s="7"/>
      <c r="X6805" s="7"/>
      <c r="Y6805" s="11">
        <v>40042</v>
      </c>
    </row>
    <row r="6806" spans="19:25">
      <c r="S6806" s="7"/>
      <c r="T6806" s="7"/>
      <c r="U6806" s="7"/>
      <c r="V6806" s="7"/>
      <c r="W6806" s="7"/>
      <c r="X6806" s="7"/>
      <c r="Y6806" s="11">
        <v>40043</v>
      </c>
    </row>
    <row r="6807" spans="19:25">
      <c r="S6807" s="7"/>
      <c r="T6807" s="7"/>
      <c r="U6807" s="7"/>
      <c r="V6807" s="7"/>
      <c r="W6807" s="7"/>
      <c r="X6807" s="7"/>
      <c r="Y6807" s="11">
        <v>40044</v>
      </c>
    </row>
    <row r="6808" spans="19:25">
      <c r="S6808" s="7"/>
      <c r="T6808" s="7"/>
      <c r="U6808" s="7"/>
      <c r="V6808" s="7"/>
      <c r="W6808" s="7"/>
      <c r="X6808" s="7"/>
      <c r="Y6808" s="11">
        <v>40045</v>
      </c>
    </row>
    <row r="6809" spans="19:25">
      <c r="S6809" s="7"/>
      <c r="T6809" s="7"/>
      <c r="U6809" s="7"/>
      <c r="V6809" s="7"/>
      <c r="W6809" s="7"/>
      <c r="X6809" s="7"/>
      <c r="Y6809" s="11">
        <v>40046</v>
      </c>
    </row>
    <row r="6810" spans="19:25">
      <c r="S6810" s="7"/>
      <c r="T6810" s="7"/>
      <c r="U6810" s="7"/>
      <c r="V6810" s="7"/>
      <c r="W6810" s="7"/>
      <c r="X6810" s="7"/>
      <c r="Y6810" s="11">
        <v>40047</v>
      </c>
    </row>
    <row r="6811" spans="19:25">
      <c r="S6811" s="7"/>
      <c r="T6811" s="7"/>
      <c r="U6811" s="7"/>
      <c r="V6811" s="7"/>
      <c r="W6811" s="7"/>
      <c r="X6811" s="7"/>
      <c r="Y6811" s="11">
        <v>40048</v>
      </c>
    </row>
    <row r="6812" spans="19:25">
      <c r="S6812" s="7"/>
      <c r="T6812" s="7"/>
      <c r="U6812" s="7"/>
      <c r="V6812" s="7"/>
      <c r="W6812" s="7"/>
      <c r="X6812" s="7"/>
      <c r="Y6812" s="11">
        <v>40049</v>
      </c>
    </row>
    <row r="6813" spans="19:25">
      <c r="S6813" s="7"/>
      <c r="T6813" s="7"/>
      <c r="U6813" s="7"/>
      <c r="V6813" s="7"/>
      <c r="W6813" s="7"/>
      <c r="X6813" s="7"/>
      <c r="Y6813" s="11">
        <v>40050</v>
      </c>
    </row>
    <row r="6814" spans="19:25">
      <c r="S6814" s="7"/>
      <c r="T6814" s="7"/>
      <c r="U6814" s="7"/>
      <c r="V6814" s="7"/>
      <c r="W6814" s="7"/>
      <c r="X6814" s="7"/>
      <c r="Y6814" s="11">
        <v>40051</v>
      </c>
    </row>
    <row r="6815" spans="19:25">
      <c r="S6815" s="7"/>
      <c r="T6815" s="7"/>
      <c r="U6815" s="7"/>
      <c r="V6815" s="7"/>
      <c r="W6815" s="7"/>
      <c r="X6815" s="7"/>
      <c r="Y6815" s="11">
        <v>40052</v>
      </c>
    </row>
    <row r="6816" spans="19:25">
      <c r="S6816" s="7"/>
      <c r="T6816" s="7"/>
      <c r="U6816" s="7"/>
      <c r="V6816" s="7"/>
      <c r="W6816" s="7"/>
      <c r="X6816" s="7"/>
      <c r="Y6816" s="11">
        <v>40053</v>
      </c>
    </row>
    <row r="6817" spans="19:25">
      <c r="S6817" s="7"/>
      <c r="T6817" s="7"/>
      <c r="U6817" s="7"/>
      <c r="V6817" s="7"/>
      <c r="W6817" s="7"/>
      <c r="X6817" s="7"/>
      <c r="Y6817" s="11">
        <v>40054</v>
      </c>
    </row>
    <row r="6818" spans="19:25">
      <c r="S6818" s="7"/>
      <c r="T6818" s="7"/>
      <c r="U6818" s="7"/>
      <c r="V6818" s="7"/>
      <c r="W6818" s="7"/>
      <c r="X6818" s="7"/>
      <c r="Y6818" s="11">
        <v>40055</v>
      </c>
    </row>
    <row r="6819" spans="19:25">
      <c r="S6819" s="7"/>
      <c r="T6819" s="7"/>
      <c r="U6819" s="7"/>
      <c r="V6819" s="7"/>
      <c r="W6819" s="7"/>
      <c r="X6819" s="7"/>
      <c r="Y6819" s="11">
        <v>40056</v>
      </c>
    </row>
    <row r="6820" spans="19:25">
      <c r="S6820" s="7"/>
      <c r="T6820" s="7"/>
      <c r="U6820" s="7"/>
      <c r="V6820" s="7"/>
      <c r="W6820" s="7"/>
      <c r="X6820" s="7"/>
      <c r="Y6820" s="11">
        <v>40057</v>
      </c>
    </row>
    <row r="6821" spans="19:25">
      <c r="S6821" s="7"/>
      <c r="T6821" s="7"/>
      <c r="U6821" s="7"/>
      <c r="V6821" s="7"/>
      <c r="W6821" s="7"/>
      <c r="X6821" s="7"/>
      <c r="Y6821" s="11">
        <v>40058</v>
      </c>
    </row>
    <row r="6822" spans="19:25">
      <c r="S6822" s="7"/>
      <c r="T6822" s="7"/>
      <c r="U6822" s="7"/>
      <c r="V6822" s="7"/>
      <c r="W6822" s="7"/>
      <c r="X6822" s="7"/>
      <c r="Y6822" s="11">
        <v>40059</v>
      </c>
    </row>
    <row r="6823" spans="19:25">
      <c r="S6823" s="7"/>
      <c r="T6823" s="7"/>
      <c r="U6823" s="7"/>
      <c r="V6823" s="7"/>
      <c r="W6823" s="7"/>
      <c r="X6823" s="7"/>
      <c r="Y6823" s="11">
        <v>40060</v>
      </c>
    </row>
    <row r="6824" spans="19:25">
      <c r="S6824" s="7"/>
      <c r="T6824" s="7"/>
      <c r="U6824" s="7"/>
      <c r="V6824" s="7"/>
      <c r="W6824" s="7"/>
      <c r="X6824" s="7"/>
      <c r="Y6824" s="11">
        <v>40061</v>
      </c>
    </row>
    <row r="6825" spans="19:25">
      <c r="S6825" s="7"/>
      <c r="T6825" s="7"/>
      <c r="U6825" s="7"/>
      <c r="V6825" s="7"/>
      <c r="W6825" s="7"/>
      <c r="X6825" s="7"/>
      <c r="Y6825" s="11">
        <v>40062</v>
      </c>
    </row>
    <row r="6826" spans="19:25">
      <c r="S6826" s="7"/>
      <c r="T6826" s="7"/>
      <c r="U6826" s="7"/>
      <c r="V6826" s="7"/>
      <c r="W6826" s="7"/>
      <c r="X6826" s="7"/>
      <c r="Y6826" s="11">
        <v>40063</v>
      </c>
    </row>
    <row r="6827" spans="19:25">
      <c r="S6827" s="7"/>
      <c r="T6827" s="7"/>
      <c r="U6827" s="7"/>
      <c r="V6827" s="7"/>
      <c r="W6827" s="7"/>
      <c r="X6827" s="7"/>
      <c r="Y6827" s="11">
        <v>40064</v>
      </c>
    </row>
    <row r="6828" spans="19:25">
      <c r="S6828" s="7"/>
      <c r="T6828" s="7"/>
      <c r="U6828" s="7"/>
      <c r="V6828" s="7"/>
      <c r="W6828" s="7"/>
      <c r="X6828" s="7"/>
      <c r="Y6828" s="11">
        <v>40065</v>
      </c>
    </row>
    <row r="6829" spans="19:25">
      <c r="S6829" s="7"/>
      <c r="T6829" s="7"/>
      <c r="U6829" s="7"/>
      <c r="V6829" s="7"/>
      <c r="W6829" s="7"/>
      <c r="X6829" s="7"/>
      <c r="Y6829" s="11">
        <v>40066</v>
      </c>
    </row>
    <row r="6830" spans="19:25">
      <c r="S6830" s="7"/>
      <c r="T6830" s="7"/>
      <c r="U6830" s="7"/>
      <c r="V6830" s="7"/>
      <c r="W6830" s="7"/>
      <c r="X6830" s="7"/>
      <c r="Y6830" s="11">
        <v>40067</v>
      </c>
    </row>
    <row r="6831" spans="19:25">
      <c r="S6831" s="7"/>
      <c r="T6831" s="7"/>
      <c r="U6831" s="7"/>
      <c r="V6831" s="7"/>
      <c r="W6831" s="7"/>
      <c r="X6831" s="7"/>
      <c r="Y6831" s="11">
        <v>40068</v>
      </c>
    </row>
    <row r="6832" spans="19:25">
      <c r="S6832" s="7"/>
      <c r="T6832" s="7"/>
      <c r="U6832" s="7"/>
      <c r="V6832" s="7"/>
      <c r="W6832" s="7"/>
      <c r="X6832" s="7"/>
      <c r="Y6832" s="11">
        <v>40069</v>
      </c>
    </row>
    <row r="6833" spans="19:25">
      <c r="S6833" s="7"/>
      <c r="T6833" s="7"/>
      <c r="U6833" s="7"/>
      <c r="V6833" s="7"/>
      <c r="W6833" s="7"/>
      <c r="X6833" s="7"/>
      <c r="Y6833" s="11">
        <v>40070</v>
      </c>
    </row>
    <row r="6834" spans="19:25">
      <c r="S6834" s="7"/>
      <c r="T6834" s="7"/>
      <c r="U6834" s="7"/>
      <c r="V6834" s="7"/>
      <c r="W6834" s="7"/>
      <c r="X6834" s="7"/>
      <c r="Y6834" s="11">
        <v>40071</v>
      </c>
    </row>
    <row r="6835" spans="19:25">
      <c r="S6835" s="7"/>
      <c r="T6835" s="7"/>
      <c r="U6835" s="7"/>
      <c r="V6835" s="7"/>
      <c r="W6835" s="7"/>
      <c r="X6835" s="7"/>
      <c r="Y6835" s="11">
        <v>40072</v>
      </c>
    </row>
    <row r="6836" spans="19:25">
      <c r="S6836" s="7"/>
      <c r="T6836" s="7"/>
      <c r="U6836" s="7"/>
      <c r="V6836" s="7"/>
      <c r="W6836" s="7"/>
      <c r="X6836" s="7"/>
      <c r="Y6836" s="11">
        <v>40073</v>
      </c>
    </row>
    <row r="6837" spans="19:25">
      <c r="S6837" s="7"/>
      <c r="T6837" s="7"/>
      <c r="U6837" s="7"/>
      <c r="V6837" s="7"/>
      <c r="W6837" s="7"/>
      <c r="X6837" s="7"/>
      <c r="Y6837" s="11">
        <v>40074</v>
      </c>
    </row>
    <row r="6838" spans="19:25">
      <c r="S6838" s="7"/>
      <c r="T6838" s="7"/>
      <c r="U6838" s="7"/>
      <c r="V6838" s="7"/>
      <c r="W6838" s="7"/>
      <c r="X6838" s="7"/>
      <c r="Y6838" s="11">
        <v>40075</v>
      </c>
    </row>
    <row r="6839" spans="19:25">
      <c r="S6839" s="7"/>
      <c r="T6839" s="7"/>
      <c r="U6839" s="7"/>
      <c r="V6839" s="7"/>
      <c r="W6839" s="7"/>
      <c r="X6839" s="7"/>
      <c r="Y6839" s="11">
        <v>40076</v>
      </c>
    </row>
    <row r="6840" spans="19:25">
      <c r="S6840" s="7"/>
      <c r="T6840" s="7"/>
      <c r="U6840" s="7"/>
      <c r="V6840" s="7"/>
      <c r="W6840" s="7"/>
      <c r="X6840" s="7"/>
      <c r="Y6840" s="11">
        <v>40077</v>
      </c>
    </row>
    <row r="6841" spans="19:25">
      <c r="S6841" s="7"/>
      <c r="T6841" s="7"/>
      <c r="U6841" s="7"/>
      <c r="V6841" s="7"/>
      <c r="W6841" s="7"/>
      <c r="X6841" s="7"/>
      <c r="Y6841" s="11">
        <v>40078</v>
      </c>
    </row>
    <row r="6842" spans="19:25">
      <c r="S6842" s="7"/>
      <c r="T6842" s="7"/>
      <c r="U6842" s="7"/>
      <c r="V6842" s="7"/>
      <c r="W6842" s="7"/>
      <c r="X6842" s="7"/>
      <c r="Y6842" s="11">
        <v>40079</v>
      </c>
    </row>
    <row r="6843" spans="19:25">
      <c r="S6843" s="7"/>
      <c r="T6843" s="7"/>
      <c r="U6843" s="7"/>
      <c r="V6843" s="7"/>
      <c r="W6843" s="7"/>
      <c r="X6843" s="7"/>
      <c r="Y6843" s="11">
        <v>40080</v>
      </c>
    </row>
    <row r="6844" spans="19:25">
      <c r="S6844" s="7"/>
      <c r="T6844" s="7"/>
      <c r="U6844" s="7"/>
      <c r="V6844" s="7"/>
      <c r="W6844" s="7"/>
      <c r="X6844" s="7"/>
      <c r="Y6844" s="11">
        <v>40081</v>
      </c>
    </row>
    <row r="6845" spans="19:25">
      <c r="S6845" s="7"/>
      <c r="T6845" s="7"/>
      <c r="U6845" s="7"/>
      <c r="V6845" s="7"/>
      <c r="W6845" s="7"/>
      <c r="X6845" s="7"/>
      <c r="Y6845" s="11">
        <v>40082</v>
      </c>
    </row>
    <row r="6846" spans="19:25">
      <c r="S6846" s="7"/>
      <c r="T6846" s="7"/>
      <c r="U6846" s="7"/>
      <c r="V6846" s="7"/>
      <c r="W6846" s="7"/>
      <c r="X6846" s="7"/>
      <c r="Y6846" s="11">
        <v>40083</v>
      </c>
    </row>
    <row r="6847" spans="19:25">
      <c r="S6847" s="7"/>
      <c r="T6847" s="7"/>
      <c r="U6847" s="7"/>
      <c r="V6847" s="7"/>
      <c r="W6847" s="7"/>
      <c r="X6847" s="7"/>
      <c r="Y6847" s="11">
        <v>40084</v>
      </c>
    </row>
    <row r="6848" spans="19:25">
      <c r="S6848" s="7"/>
      <c r="T6848" s="7"/>
      <c r="U6848" s="7"/>
      <c r="V6848" s="7"/>
      <c r="W6848" s="7"/>
      <c r="X6848" s="7"/>
      <c r="Y6848" s="11">
        <v>40085</v>
      </c>
    </row>
    <row r="6849" spans="19:25">
      <c r="S6849" s="7"/>
      <c r="T6849" s="7"/>
      <c r="U6849" s="7"/>
      <c r="V6849" s="7"/>
      <c r="W6849" s="7"/>
      <c r="X6849" s="7"/>
      <c r="Y6849" s="11">
        <v>40086</v>
      </c>
    </row>
    <row r="6850" spans="19:25">
      <c r="S6850" s="7"/>
      <c r="T6850" s="7"/>
      <c r="U6850" s="7"/>
      <c r="V6850" s="7"/>
      <c r="W6850" s="7"/>
      <c r="X6850" s="7"/>
      <c r="Y6850" s="11">
        <v>40087</v>
      </c>
    </row>
    <row r="6851" spans="19:25">
      <c r="S6851" s="7"/>
      <c r="T6851" s="7"/>
      <c r="U6851" s="7"/>
      <c r="V6851" s="7"/>
      <c r="W6851" s="7"/>
      <c r="X6851" s="7"/>
      <c r="Y6851" s="11">
        <v>40088</v>
      </c>
    </row>
    <row r="6852" spans="19:25">
      <c r="S6852" s="7"/>
      <c r="T6852" s="7"/>
      <c r="U6852" s="7"/>
      <c r="V6852" s="7"/>
      <c r="W6852" s="7"/>
      <c r="X6852" s="7"/>
      <c r="Y6852" s="11">
        <v>40089</v>
      </c>
    </row>
    <row r="6853" spans="19:25">
      <c r="S6853" s="7"/>
      <c r="T6853" s="7"/>
      <c r="U6853" s="7"/>
      <c r="V6853" s="7"/>
      <c r="W6853" s="7"/>
      <c r="X6853" s="7"/>
      <c r="Y6853" s="11">
        <v>40090</v>
      </c>
    </row>
    <row r="6854" spans="19:25">
      <c r="S6854" s="7"/>
      <c r="T6854" s="7"/>
      <c r="U6854" s="7"/>
      <c r="V6854" s="7"/>
      <c r="W6854" s="7"/>
      <c r="X6854" s="7"/>
      <c r="Y6854" s="11">
        <v>40091</v>
      </c>
    </row>
    <row r="6855" spans="19:25">
      <c r="S6855" s="7"/>
      <c r="T6855" s="7"/>
      <c r="U6855" s="7"/>
      <c r="V6855" s="7"/>
      <c r="W6855" s="7"/>
      <c r="X6855" s="7"/>
      <c r="Y6855" s="11">
        <v>40092</v>
      </c>
    </row>
    <row r="6856" spans="19:25">
      <c r="S6856" s="7"/>
      <c r="T6856" s="7"/>
      <c r="U6856" s="7"/>
      <c r="V6856" s="7"/>
      <c r="W6856" s="7"/>
      <c r="X6856" s="7"/>
      <c r="Y6856" s="11">
        <v>40093</v>
      </c>
    </row>
    <row r="6857" spans="19:25">
      <c r="S6857" s="7"/>
      <c r="T6857" s="7"/>
      <c r="U6857" s="7"/>
      <c r="V6857" s="7"/>
      <c r="W6857" s="7"/>
      <c r="X6857" s="7"/>
      <c r="Y6857" s="11">
        <v>40094</v>
      </c>
    </row>
    <row r="6858" spans="19:25">
      <c r="S6858" s="7"/>
      <c r="T6858" s="7"/>
      <c r="U6858" s="7"/>
      <c r="V6858" s="7"/>
      <c r="W6858" s="7"/>
      <c r="X6858" s="7"/>
      <c r="Y6858" s="11">
        <v>40095</v>
      </c>
    </row>
    <row r="6859" spans="19:25">
      <c r="S6859" s="7"/>
      <c r="T6859" s="7"/>
      <c r="U6859" s="7"/>
      <c r="V6859" s="7"/>
      <c r="W6859" s="7"/>
      <c r="X6859" s="7"/>
      <c r="Y6859" s="11">
        <v>40096</v>
      </c>
    </row>
    <row r="6860" spans="19:25">
      <c r="S6860" s="7"/>
      <c r="T6860" s="7"/>
      <c r="U6860" s="7"/>
      <c r="V6860" s="7"/>
      <c r="W6860" s="7"/>
      <c r="X6860" s="7"/>
      <c r="Y6860" s="11">
        <v>40097</v>
      </c>
    </row>
    <row r="6861" spans="19:25">
      <c r="S6861" s="7"/>
      <c r="T6861" s="7"/>
      <c r="U6861" s="7"/>
      <c r="V6861" s="7"/>
      <c r="W6861" s="7"/>
      <c r="X6861" s="7"/>
      <c r="Y6861" s="11">
        <v>40098</v>
      </c>
    </row>
    <row r="6862" spans="19:25">
      <c r="S6862" s="7"/>
      <c r="T6862" s="7"/>
      <c r="U6862" s="7"/>
      <c r="V6862" s="7"/>
      <c r="W6862" s="7"/>
      <c r="X6862" s="7"/>
      <c r="Y6862" s="11">
        <v>40099</v>
      </c>
    </row>
    <row r="6863" spans="19:25">
      <c r="S6863" s="7"/>
      <c r="T6863" s="7"/>
      <c r="U6863" s="7"/>
      <c r="V6863" s="7"/>
      <c r="W6863" s="7"/>
      <c r="X6863" s="7"/>
      <c r="Y6863" s="11">
        <v>40100</v>
      </c>
    </row>
    <row r="6864" spans="19:25">
      <c r="S6864" s="7"/>
      <c r="T6864" s="7"/>
      <c r="U6864" s="7"/>
      <c r="V6864" s="7"/>
      <c r="W6864" s="7"/>
      <c r="X6864" s="7"/>
      <c r="Y6864" s="11">
        <v>40101</v>
      </c>
    </row>
    <row r="6865" spans="19:25">
      <c r="S6865" s="7"/>
      <c r="T6865" s="7"/>
      <c r="U6865" s="7"/>
      <c r="V6865" s="7"/>
      <c r="W6865" s="7"/>
      <c r="X6865" s="7"/>
      <c r="Y6865" s="11">
        <v>40102</v>
      </c>
    </row>
    <row r="6866" spans="19:25">
      <c r="S6866" s="7"/>
      <c r="T6866" s="7"/>
      <c r="U6866" s="7"/>
      <c r="V6866" s="7"/>
      <c r="W6866" s="7"/>
      <c r="X6866" s="7"/>
      <c r="Y6866" s="11">
        <v>40103</v>
      </c>
    </row>
    <row r="6867" spans="19:25">
      <c r="S6867" s="7"/>
      <c r="T6867" s="7"/>
      <c r="U6867" s="7"/>
      <c r="V6867" s="7"/>
      <c r="W6867" s="7"/>
      <c r="X6867" s="7"/>
      <c r="Y6867" s="11">
        <v>40104</v>
      </c>
    </row>
    <row r="6868" spans="19:25">
      <c r="S6868" s="7"/>
      <c r="T6868" s="7"/>
      <c r="U6868" s="7"/>
      <c r="V6868" s="7"/>
      <c r="W6868" s="7"/>
      <c r="X6868" s="7"/>
      <c r="Y6868" s="11">
        <v>40105</v>
      </c>
    </row>
    <row r="6869" spans="19:25">
      <c r="S6869" s="7"/>
      <c r="T6869" s="7"/>
      <c r="U6869" s="7"/>
      <c r="V6869" s="7"/>
      <c r="W6869" s="7"/>
      <c r="X6869" s="7"/>
      <c r="Y6869" s="11">
        <v>40106</v>
      </c>
    </row>
    <row r="6870" spans="19:25">
      <c r="S6870" s="7"/>
      <c r="T6870" s="7"/>
      <c r="U6870" s="7"/>
      <c r="V6870" s="7"/>
      <c r="W6870" s="7"/>
      <c r="X6870" s="7"/>
      <c r="Y6870" s="11">
        <v>40107</v>
      </c>
    </row>
    <row r="6871" spans="19:25">
      <c r="S6871" s="7"/>
      <c r="T6871" s="7"/>
      <c r="U6871" s="7"/>
      <c r="V6871" s="7"/>
      <c r="W6871" s="7"/>
      <c r="X6871" s="7"/>
      <c r="Y6871" s="11">
        <v>40108</v>
      </c>
    </row>
    <row r="6872" spans="19:25">
      <c r="S6872" s="7"/>
      <c r="T6872" s="7"/>
      <c r="U6872" s="7"/>
      <c r="V6872" s="7"/>
      <c r="W6872" s="7"/>
      <c r="X6872" s="7"/>
      <c r="Y6872" s="11">
        <v>40109</v>
      </c>
    </row>
    <row r="6873" spans="19:25">
      <c r="S6873" s="7"/>
      <c r="T6873" s="7"/>
      <c r="U6873" s="7"/>
      <c r="V6873" s="7"/>
      <c r="W6873" s="7"/>
      <c r="X6873" s="7"/>
      <c r="Y6873" s="11">
        <v>40110</v>
      </c>
    </row>
    <row r="6874" spans="19:25">
      <c r="S6874" s="7"/>
      <c r="T6874" s="7"/>
      <c r="U6874" s="7"/>
      <c r="V6874" s="7"/>
      <c r="W6874" s="7"/>
      <c r="X6874" s="7"/>
      <c r="Y6874" s="11">
        <v>40111</v>
      </c>
    </row>
    <row r="6875" spans="19:25">
      <c r="S6875" s="7"/>
      <c r="T6875" s="7"/>
      <c r="U6875" s="7"/>
      <c r="V6875" s="7"/>
      <c r="W6875" s="7"/>
      <c r="X6875" s="7"/>
      <c r="Y6875" s="11">
        <v>40112</v>
      </c>
    </row>
    <row r="6876" spans="19:25">
      <c r="S6876" s="7"/>
      <c r="T6876" s="7"/>
      <c r="U6876" s="7"/>
      <c r="V6876" s="7"/>
      <c r="W6876" s="7"/>
      <c r="X6876" s="7"/>
      <c r="Y6876" s="11">
        <v>40113</v>
      </c>
    </row>
    <row r="6877" spans="19:25">
      <c r="S6877" s="7"/>
      <c r="T6877" s="7"/>
      <c r="U6877" s="7"/>
      <c r="V6877" s="7"/>
      <c r="W6877" s="7"/>
      <c r="X6877" s="7"/>
      <c r="Y6877" s="11">
        <v>40114</v>
      </c>
    </row>
    <row r="6878" spans="19:25">
      <c r="S6878" s="7"/>
      <c r="T6878" s="7"/>
      <c r="U6878" s="7"/>
      <c r="V6878" s="7"/>
      <c r="W6878" s="7"/>
      <c r="X6878" s="7"/>
      <c r="Y6878" s="11">
        <v>40115</v>
      </c>
    </row>
    <row r="6879" spans="19:25">
      <c r="S6879" s="7"/>
      <c r="T6879" s="7"/>
      <c r="U6879" s="7"/>
      <c r="V6879" s="7"/>
      <c r="W6879" s="7"/>
      <c r="X6879" s="7"/>
      <c r="Y6879" s="11">
        <v>40116</v>
      </c>
    </row>
    <row r="6880" spans="19:25">
      <c r="S6880" s="7"/>
      <c r="T6880" s="7"/>
      <c r="U6880" s="7"/>
      <c r="V6880" s="7"/>
      <c r="W6880" s="7"/>
      <c r="X6880" s="7"/>
      <c r="Y6880" s="11">
        <v>40117</v>
      </c>
    </row>
    <row r="6881" spans="19:25">
      <c r="S6881" s="7"/>
      <c r="T6881" s="7"/>
      <c r="U6881" s="7"/>
      <c r="V6881" s="7"/>
      <c r="W6881" s="7"/>
      <c r="X6881" s="7"/>
      <c r="Y6881" s="11">
        <v>40118</v>
      </c>
    </row>
    <row r="6882" spans="19:25">
      <c r="S6882" s="7"/>
      <c r="T6882" s="7"/>
      <c r="U6882" s="7"/>
      <c r="V6882" s="7"/>
      <c r="W6882" s="7"/>
      <c r="X6882" s="7"/>
      <c r="Y6882" s="11">
        <v>40119</v>
      </c>
    </row>
    <row r="6883" spans="19:25">
      <c r="S6883" s="7"/>
      <c r="T6883" s="7"/>
      <c r="U6883" s="7"/>
      <c r="V6883" s="7"/>
      <c r="W6883" s="7"/>
      <c r="X6883" s="7"/>
      <c r="Y6883" s="11">
        <v>40120</v>
      </c>
    </row>
    <row r="6884" spans="19:25">
      <c r="S6884" s="7"/>
      <c r="T6884" s="7"/>
      <c r="U6884" s="7"/>
      <c r="V6884" s="7"/>
      <c r="W6884" s="7"/>
      <c r="X6884" s="7"/>
      <c r="Y6884" s="11">
        <v>40121</v>
      </c>
    </row>
    <row r="6885" spans="19:25">
      <c r="S6885" s="7"/>
      <c r="T6885" s="7"/>
      <c r="U6885" s="7"/>
      <c r="V6885" s="7"/>
      <c r="W6885" s="7"/>
      <c r="X6885" s="7"/>
      <c r="Y6885" s="11">
        <v>40122</v>
      </c>
    </row>
    <row r="6886" spans="19:25">
      <c r="S6886" s="7"/>
      <c r="T6886" s="7"/>
      <c r="U6886" s="7"/>
      <c r="V6886" s="7"/>
      <c r="W6886" s="7"/>
      <c r="X6886" s="7"/>
      <c r="Y6886" s="11">
        <v>40123</v>
      </c>
    </row>
    <row r="6887" spans="19:25">
      <c r="S6887" s="7"/>
      <c r="T6887" s="7"/>
      <c r="U6887" s="7"/>
      <c r="V6887" s="7"/>
      <c r="W6887" s="7"/>
      <c r="X6887" s="7"/>
      <c r="Y6887" s="11">
        <v>40124</v>
      </c>
    </row>
    <row r="6888" spans="19:25">
      <c r="S6888" s="7"/>
      <c r="T6888" s="7"/>
      <c r="U6888" s="7"/>
      <c r="V6888" s="7"/>
      <c r="W6888" s="7"/>
      <c r="X6888" s="7"/>
      <c r="Y6888" s="11">
        <v>40125</v>
      </c>
    </row>
    <row r="6889" spans="19:25">
      <c r="S6889" s="7"/>
      <c r="T6889" s="7"/>
      <c r="U6889" s="7"/>
      <c r="V6889" s="7"/>
      <c r="W6889" s="7"/>
      <c r="X6889" s="7"/>
      <c r="Y6889" s="11">
        <v>40126</v>
      </c>
    </row>
    <row r="6890" spans="19:25">
      <c r="S6890" s="7"/>
      <c r="T6890" s="7"/>
      <c r="U6890" s="7"/>
      <c r="V6890" s="7"/>
      <c r="W6890" s="7"/>
      <c r="X6890" s="7"/>
      <c r="Y6890" s="11">
        <v>40127</v>
      </c>
    </row>
    <row r="6891" spans="19:25">
      <c r="S6891" s="7"/>
      <c r="T6891" s="7"/>
      <c r="U6891" s="7"/>
      <c r="V6891" s="7"/>
      <c r="W6891" s="7"/>
      <c r="X6891" s="7"/>
      <c r="Y6891" s="11">
        <v>40128</v>
      </c>
    </row>
    <row r="6892" spans="19:25">
      <c r="S6892" s="7"/>
      <c r="T6892" s="7"/>
      <c r="U6892" s="7"/>
      <c r="V6892" s="7"/>
      <c r="W6892" s="7"/>
      <c r="X6892" s="7"/>
      <c r="Y6892" s="11">
        <v>40129</v>
      </c>
    </row>
    <row r="6893" spans="19:25">
      <c r="S6893" s="7"/>
      <c r="T6893" s="7"/>
      <c r="U6893" s="7"/>
      <c r="V6893" s="7"/>
      <c r="W6893" s="7"/>
      <c r="X6893" s="7"/>
      <c r="Y6893" s="11">
        <v>40130</v>
      </c>
    </row>
    <row r="6894" spans="19:25">
      <c r="S6894" s="7"/>
      <c r="T6894" s="7"/>
      <c r="U6894" s="7"/>
      <c r="V6894" s="7"/>
      <c r="W6894" s="7"/>
      <c r="X6894" s="7"/>
      <c r="Y6894" s="11">
        <v>40131</v>
      </c>
    </row>
    <row r="6895" spans="19:25">
      <c r="S6895" s="7"/>
      <c r="T6895" s="7"/>
      <c r="U6895" s="7"/>
      <c r="V6895" s="7"/>
      <c r="W6895" s="7"/>
      <c r="X6895" s="7"/>
      <c r="Y6895" s="11">
        <v>40132</v>
      </c>
    </row>
    <row r="6896" spans="19:25">
      <c r="S6896" s="7"/>
      <c r="T6896" s="7"/>
      <c r="U6896" s="7"/>
      <c r="V6896" s="7"/>
      <c r="W6896" s="7"/>
      <c r="X6896" s="7"/>
      <c r="Y6896" s="11">
        <v>40133</v>
      </c>
    </row>
    <row r="6897" spans="19:25">
      <c r="S6897" s="7"/>
      <c r="T6897" s="7"/>
      <c r="U6897" s="7"/>
      <c r="V6897" s="7"/>
      <c r="W6897" s="7"/>
      <c r="X6897" s="7"/>
      <c r="Y6897" s="11">
        <v>40134</v>
      </c>
    </row>
    <row r="6898" spans="19:25">
      <c r="S6898" s="7"/>
      <c r="T6898" s="7"/>
      <c r="U6898" s="7"/>
      <c r="V6898" s="7"/>
      <c r="W6898" s="7"/>
      <c r="X6898" s="7"/>
      <c r="Y6898" s="11">
        <v>40135</v>
      </c>
    </row>
    <row r="6899" spans="19:25">
      <c r="S6899" s="7"/>
      <c r="T6899" s="7"/>
      <c r="U6899" s="7"/>
      <c r="V6899" s="7"/>
      <c r="W6899" s="7"/>
      <c r="X6899" s="7"/>
      <c r="Y6899" s="11">
        <v>40136</v>
      </c>
    </row>
    <row r="6900" spans="19:25">
      <c r="S6900" s="7"/>
      <c r="T6900" s="7"/>
      <c r="U6900" s="7"/>
      <c r="V6900" s="7"/>
      <c r="W6900" s="7"/>
      <c r="X6900" s="7"/>
      <c r="Y6900" s="11">
        <v>40137</v>
      </c>
    </row>
    <row r="6901" spans="19:25">
      <c r="S6901" s="7"/>
      <c r="T6901" s="7"/>
      <c r="U6901" s="7"/>
      <c r="V6901" s="7"/>
      <c r="W6901" s="7"/>
      <c r="X6901" s="7"/>
      <c r="Y6901" s="11">
        <v>40138</v>
      </c>
    </row>
    <row r="6902" spans="19:25">
      <c r="S6902" s="7"/>
      <c r="T6902" s="7"/>
      <c r="U6902" s="7"/>
      <c r="V6902" s="7"/>
      <c r="W6902" s="7"/>
      <c r="X6902" s="7"/>
      <c r="Y6902" s="11">
        <v>40139</v>
      </c>
    </row>
    <row r="6903" spans="19:25">
      <c r="S6903" s="7"/>
      <c r="T6903" s="7"/>
      <c r="U6903" s="7"/>
      <c r="V6903" s="7"/>
      <c r="W6903" s="7"/>
      <c r="X6903" s="7"/>
      <c r="Y6903" s="11">
        <v>40140</v>
      </c>
    </row>
    <row r="6904" spans="19:25">
      <c r="S6904" s="7"/>
      <c r="T6904" s="7"/>
      <c r="U6904" s="7"/>
      <c r="V6904" s="7"/>
      <c r="W6904" s="7"/>
      <c r="X6904" s="7"/>
      <c r="Y6904" s="11">
        <v>40141</v>
      </c>
    </row>
    <row r="6905" spans="19:25">
      <c r="S6905" s="7"/>
      <c r="T6905" s="7"/>
      <c r="U6905" s="7"/>
      <c r="V6905" s="7"/>
      <c r="W6905" s="7"/>
      <c r="X6905" s="7"/>
      <c r="Y6905" s="11">
        <v>40142</v>
      </c>
    </row>
    <row r="6906" spans="19:25">
      <c r="S6906" s="7"/>
      <c r="T6906" s="7"/>
      <c r="U6906" s="7"/>
      <c r="V6906" s="7"/>
      <c r="W6906" s="7"/>
      <c r="X6906" s="7"/>
      <c r="Y6906" s="11">
        <v>40143</v>
      </c>
    </row>
    <row r="6907" spans="19:25">
      <c r="S6907" s="7"/>
      <c r="T6907" s="7"/>
      <c r="U6907" s="7"/>
      <c r="V6907" s="7"/>
      <c r="W6907" s="7"/>
      <c r="X6907" s="7"/>
      <c r="Y6907" s="11">
        <v>40144</v>
      </c>
    </row>
    <row r="6908" spans="19:25">
      <c r="S6908" s="7"/>
      <c r="T6908" s="7"/>
      <c r="U6908" s="7"/>
      <c r="V6908" s="7"/>
      <c r="W6908" s="7"/>
      <c r="X6908" s="7"/>
      <c r="Y6908" s="11">
        <v>40145</v>
      </c>
    </row>
    <row r="6909" spans="19:25">
      <c r="S6909" s="7"/>
      <c r="T6909" s="7"/>
      <c r="U6909" s="7"/>
      <c r="V6909" s="7"/>
      <c r="W6909" s="7"/>
      <c r="X6909" s="7"/>
      <c r="Y6909" s="11">
        <v>40146</v>
      </c>
    </row>
    <row r="6910" spans="19:25">
      <c r="S6910" s="7"/>
      <c r="T6910" s="7"/>
      <c r="U6910" s="7"/>
      <c r="V6910" s="7"/>
      <c r="W6910" s="7"/>
      <c r="X6910" s="7"/>
      <c r="Y6910" s="11">
        <v>40147</v>
      </c>
    </row>
    <row r="6911" spans="19:25">
      <c r="S6911" s="7"/>
      <c r="T6911" s="7"/>
      <c r="U6911" s="7"/>
      <c r="V6911" s="7"/>
      <c r="W6911" s="7"/>
      <c r="X6911" s="7"/>
      <c r="Y6911" s="11">
        <v>40148</v>
      </c>
    </row>
    <row r="6912" spans="19:25">
      <c r="S6912" s="7"/>
      <c r="T6912" s="7"/>
      <c r="U6912" s="7"/>
      <c r="V6912" s="7"/>
      <c r="W6912" s="7"/>
      <c r="X6912" s="7"/>
      <c r="Y6912" s="11">
        <v>40149</v>
      </c>
    </row>
    <row r="6913" spans="19:25">
      <c r="S6913" s="7"/>
      <c r="T6913" s="7"/>
      <c r="U6913" s="7"/>
      <c r="V6913" s="7"/>
      <c r="W6913" s="7"/>
      <c r="X6913" s="7"/>
      <c r="Y6913" s="11">
        <v>40150</v>
      </c>
    </row>
    <row r="6914" spans="19:25">
      <c r="S6914" s="7"/>
      <c r="T6914" s="7"/>
      <c r="U6914" s="7"/>
      <c r="V6914" s="7"/>
      <c r="W6914" s="7"/>
      <c r="X6914" s="7"/>
      <c r="Y6914" s="11">
        <v>40151</v>
      </c>
    </row>
    <row r="6915" spans="19:25">
      <c r="S6915" s="7"/>
      <c r="T6915" s="7"/>
      <c r="U6915" s="7"/>
      <c r="V6915" s="7"/>
      <c r="W6915" s="7"/>
      <c r="X6915" s="7"/>
      <c r="Y6915" s="11">
        <v>40152</v>
      </c>
    </row>
    <row r="6916" spans="19:25">
      <c r="S6916" s="7"/>
      <c r="T6916" s="7"/>
      <c r="U6916" s="7"/>
      <c r="V6916" s="7"/>
      <c r="W6916" s="7"/>
      <c r="X6916" s="7"/>
      <c r="Y6916" s="11">
        <v>40153</v>
      </c>
    </row>
    <row r="6917" spans="19:25">
      <c r="S6917" s="7"/>
      <c r="T6917" s="7"/>
      <c r="U6917" s="7"/>
      <c r="V6917" s="7"/>
      <c r="W6917" s="7"/>
      <c r="X6917" s="7"/>
      <c r="Y6917" s="11">
        <v>40154</v>
      </c>
    </row>
    <row r="6918" spans="19:25">
      <c r="S6918" s="7"/>
      <c r="T6918" s="7"/>
      <c r="U6918" s="7"/>
      <c r="V6918" s="7"/>
      <c r="W6918" s="7"/>
      <c r="X6918" s="7"/>
      <c r="Y6918" s="11">
        <v>40155</v>
      </c>
    </row>
    <row r="6919" spans="19:25">
      <c r="S6919" s="7"/>
      <c r="T6919" s="7"/>
      <c r="U6919" s="7"/>
      <c r="V6919" s="7"/>
      <c r="W6919" s="7"/>
      <c r="X6919" s="7"/>
      <c r="Y6919" s="11">
        <v>40156</v>
      </c>
    </row>
    <row r="6920" spans="19:25">
      <c r="S6920" s="7"/>
      <c r="T6920" s="7"/>
      <c r="U6920" s="7"/>
      <c r="V6920" s="7"/>
      <c r="W6920" s="7"/>
      <c r="X6920" s="7"/>
      <c r="Y6920" s="11">
        <v>40157</v>
      </c>
    </row>
    <row r="6921" spans="19:25">
      <c r="S6921" s="7"/>
      <c r="T6921" s="7"/>
      <c r="U6921" s="7"/>
      <c r="V6921" s="7"/>
      <c r="W6921" s="7"/>
      <c r="X6921" s="7"/>
      <c r="Y6921" s="11">
        <v>40158</v>
      </c>
    </row>
    <row r="6922" spans="19:25">
      <c r="S6922" s="7"/>
      <c r="T6922" s="7"/>
      <c r="U6922" s="7"/>
      <c r="V6922" s="7"/>
      <c r="W6922" s="7"/>
      <c r="X6922" s="7"/>
      <c r="Y6922" s="11">
        <v>40159</v>
      </c>
    </row>
    <row r="6923" spans="19:25">
      <c r="S6923" s="7"/>
      <c r="T6923" s="7"/>
      <c r="U6923" s="7"/>
      <c r="V6923" s="7"/>
      <c r="W6923" s="7"/>
      <c r="X6923" s="7"/>
      <c r="Y6923" s="11">
        <v>40160</v>
      </c>
    </row>
    <row r="6924" spans="19:25">
      <c r="S6924" s="7"/>
      <c r="T6924" s="7"/>
      <c r="U6924" s="7"/>
      <c r="V6924" s="7"/>
      <c r="W6924" s="7"/>
      <c r="X6924" s="7"/>
      <c r="Y6924" s="11">
        <v>40161</v>
      </c>
    </row>
    <row r="6925" spans="19:25">
      <c r="S6925" s="7"/>
      <c r="T6925" s="7"/>
      <c r="U6925" s="7"/>
      <c r="V6925" s="7"/>
      <c r="W6925" s="7"/>
      <c r="X6925" s="7"/>
      <c r="Y6925" s="11">
        <v>40162</v>
      </c>
    </row>
    <row r="6926" spans="19:25">
      <c r="S6926" s="7"/>
      <c r="T6926" s="7"/>
      <c r="U6926" s="7"/>
      <c r="V6926" s="7"/>
      <c r="W6926" s="7"/>
      <c r="X6926" s="7"/>
      <c r="Y6926" s="11">
        <v>40163</v>
      </c>
    </row>
    <row r="6927" spans="19:25">
      <c r="S6927" s="7"/>
      <c r="T6927" s="7"/>
      <c r="U6927" s="7"/>
      <c r="V6927" s="7"/>
      <c r="W6927" s="7"/>
      <c r="X6927" s="7"/>
      <c r="Y6927" s="11">
        <v>40164</v>
      </c>
    </row>
    <row r="6928" spans="19:25">
      <c r="S6928" s="7"/>
      <c r="T6928" s="7"/>
      <c r="U6928" s="7"/>
      <c r="V6928" s="7"/>
      <c r="W6928" s="7"/>
      <c r="X6928" s="7"/>
      <c r="Y6928" s="11">
        <v>40165</v>
      </c>
    </row>
    <row r="6929" spans="19:25">
      <c r="S6929" s="7"/>
      <c r="T6929" s="7"/>
      <c r="U6929" s="7"/>
      <c r="V6929" s="7"/>
      <c r="W6929" s="7"/>
      <c r="X6929" s="7"/>
      <c r="Y6929" s="11">
        <v>40166</v>
      </c>
    </row>
    <row r="6930" spans="19:25">
      <c r="S6930" s="7"/>
      <c r="T6930" s="7"/>
      <c r="U6930" s="7"/>
      <c r="V6930" s="7"/>
      <c r="W6930" s="7"/>
      <c r="X6930" s="7"/>
      <c r="Y6930" s="11">
        <v>40167</v>
      </c>
    </row>
    <row r="6931" spans="19:25">
      <c r="S6931" s="7"/>
      <c r="T6931" s="7"/>
      <c r="U6931" s="7"/>
      <c r="V6931" s="7"/>
      <c r="W6931" s="7"/>
      <c r="X6931" s="7"/>
      <c r="Y6931" s="11">
        <v>40168</v>
      </c>
    </row>
    <row r="6932" spans="19:25">
      <c r="S6932" s="7"/>
      <c r="T6932" s="7"/>
      <c r="U6932" s="7"/>
      <c r="V6932" s="7"/>
      <c r="W6932" s="7"/>
      <c r="X6932" s="7"/>
      <c r="Y6932" s="11">
        <v>40169</v>
      </c>
    </row>
    <row r="6933" spans="19:25">
      <c r="S6933" s="7"/>
      <c r="T6933" s="7"/>
      <c r="U6933" s="7"/>
      <c r="V6933" s="7"/>
      <c r="W6933" s="7"/>
      <c r="X6933" s="7"/>
      <c r="Y6933" s="11">
        <v>40170</v>
      </c>
    </row>
    <row r="6934" spans="19:25">
      <c r="S6934" s="7"/>
      <c r="T6934" s="7"/>
      <c r="U6934" s="7"/>
      <c r="V6934" s="7"/>
      <c r="W6934" s="7"/>
      <c r="X6934" s="7"/>
      <c r="Y6934" s="11">
        <v>40171</v>
      </c>
    </row>
    <row r="6935" spans="19:25">
      <c r="S6935" s="7"/>
      <c r="T6935" s="7"/>
      <c r="U6935" s="7"/>
      <c r="V6935" s="7"/>
      <c r="W6935" s="7"/>
      <c r="X6935" s="7"/>
      <c r="Y6935" s="11">
        <v>40172</v>
      </c>
    </row>
    <row r="6936" spans="19:25">
      <c r="S6936" s="7"/>
      <c r="T6936" s="7"/>
      <c r="U6936" s="7"/>
      <c r="V6936" s="7"/>
      <c r="W6936" s="7"/>
      <c r="X6936" s="7"/>
      <c r="Y6936" s="11">
        <v>40173</v>
      </c>
    </row>
    <row r="6937" spans="19:25">
      <c r="S6937" s="7"/>
      <c r="T6937" s="7"/>
      <c r="U6937" s="7"/>
      <c r="V6937" s="7"/>
      <c r="W6937" s="7"/>
      <c r="X6937" s="7"/>
      <c r="Y6937" s="11">
        <v>40174</v>
      </c>
    </row>
    <row r="6938" spans="19:25">
      <c r="S6938" s="7"/>
      <c r="T6938" s="7"/>
      <c r="U6938" s="7"/>
      <c r="V6938" s="7"/>
      <c r="W6938" s="7"/>
      <c r="X6938" s="7"/>
      <c r="Y6938" s="11">
        <v>40175</v>
      </c>
    </row>
    <row r="6939" spans="19:25">
      <c r="S6939" s="7"/>
      <c r="T6939" s="7"/>
      <c r="U6939" s="7"/>
      <c r="V6939" s="7"/>
      <c r="W6939" s="7"/>
      <c r="X6939" s="7"/>
      <c r="Y6939" s="11">
        <v>40176</v>
      </c>
    </row>
    <row r="6940" spans="19:25">
      <c r="S6940" s="7"/>
      <c r="T6940" s="7"/>
      <c r="U6940" s="7"/>
      <c r="V6940" s="7"/>
      <c r="W6940" s="7"/>
      <c r="X6940" s="7"/>
      <c r="Y6940" s="11">
        <v>40177</v>
      </c>
    </row>
    <row r="6941" spans="19:25">
      <c r="S6941" s="7"/>
      <c r="T6941" s="7"/>
      <c r="U6941" s="7"/>
      <c r="V6941" s="7"/>
      <c r="W6941" s="7"/>
      <c r="X6941" s="7"/>
      <c r="Y6941" s="11">
        <v>40178</v>
      </c>
    </row>
    <row r="6942" spans="19:25">
      <c r="S6942" s="7"/>
      <c r="T6942" s="7"/>
      <c r="U6942" s="7"/>
      <c r="V6942" s="7"/>
      <c r="W6942" s="7"/>
      <c r="X6942" s="7"/>
      <c r="Y6942" s="11">
        <v>40179</v>
      </c>
    </row>
    <row r="6943" spans="19:25">
      <c r="S6943" s="7"/>
      <c r="T6943" s="7"/>
      <c r="U6943" s="7"/>
      <c r="V6943" s="7"/>
      <c r="W6943" s="7"/>
      <c r="X6943" s="7"/>
      <c r="Y6943" s="11">
        <v>40180</v>
      </c>
    </row>
    <row r="6944" spans="19:25">
      <c r="S6944" s="7"/>
      <c r="T6944" s="7"/>
      <c r="U6944" s="7"/>
      <c r="V6944" s="7"/>
      <c r="W6944" s="7"/>
      <c r="X6944" s="7"/>
      <c r="Y6944" s="11">
        <v>40181</v>
      </c>
    </row>
    <row r="6945" spans="19:25">
      <c r="S6945" s="7"/>
      <c r="T6945" s="7"/>
      <c r="U6945" s="7"/>
      <c r="V6945" s="7"/>
      <c r="W6945" s="7"/>
      <c r="X6945" s="7"/>
      <c r="Y6945" s="11">
        <v>40182</v>
      </c>
    </row>
    <row r="6946" spans="19:25">
      <c r="S6946" s="7"/>
      <c r="T6946" s="7"/>
      <c r="U6946" s="7"/>
      <c r="V6946" s="7"/>
      <c r="W6946" s="7"/>
      <c r="X6946" s="7"/>
      <c r="Y6946" s="11">
        <v>40183</v>
      </c>
    </row>
    <row r="6947" spans="19:25">
      <c r="S6947" s="7"/>
      <c r="T6947" s="7"/>
      <c r="U6947" s="7"/>
      <c r="V6947" s="7"/>
      <c r="W6947" s="7"/>
      <c r="X6947" s="7"/>
      <c r="Y6947" s="11">
        <v>40184</v>
      </c>
    </row>
    <row r="6948" spans="19:25">
      <c r="S6948" s="7"/>
      <c r="T6948" s="7"/>
      <c r="U6948" s="7"/>
      <c r="V6948" s="7"/>
      <c r="W6948" s="7"/>
      <c r="X6948" s="7"/>
      <c r="Y6948" s="11">
        <v>40185</v>
      </c>
    </row>
    <row r="6949" spans="19:25">
      <c r="S6949" s="7"/>
      <c r="T6949" s="7"/>
      <c r="U6949" s="7"/>
      <c r="V6949" s="7"/>
      <c r="W6949" s="7"/>
      <c r="X6949" s="7"/>
      <c r="Y6949" s="11">
        <v>40186</v>
      </c>
    </row>
    <row r="6950" spans="19:25">
      <c r="S6950" s="7"/>
      <c r="T6950" s="7"/>
      <c r="U6950" s="7"/>
      <c r="V6950" s="7"/>
      <c r="W6950" s="7"/>
      <c r="X6950" s="7"/>
      <c r="Y6950" s="11">
        <v>40187</v>
      </c>
    </row>
    <row r="6951" spans="19:25">
      <c r="S6951" s="7"/>
      <c r="T6951" s="7"/>
      <c r="U6951" s="7"/>
      <c r="V6951" s="7"/>
      <c r="W6951" s="7"/>
      <c r="X6951" s="7"/>
      <c r="Y6951" s="11">
        <v>40188</v>
      </c>
    </row>
    <row r="6952" spans="19:25">
      <c r="S6952" s="7"/>
      <c r="T6952" s="7"/>
      <c r="U6952" s="7"/>
      <c r="V6952" s="7"/>
      <c r="W6952" s="7"/>
      <c r="X6952" s="7"/>
      <c r="Y6952" s="11">
        <v>40189</v>
      </c>
    </row>
    <row r="6953" spans="19:25">
      <c r="S6953" s="7"/>
      <c r="T6953" s="7"/>
      <c r="U6953" s="7"/>
      <c r="V6953" s="7"/>
      <c r="W6953" s="7"/>
      <c r="X6953" s="7"/>
      <c r="Y6953" s="11">
        <v>40190</v>
      </c>
    </row>
    <row r="6954" spans="19:25">
      <c r="S6954" s="7"/>
      <c r="T6954" s="7"/>
      <c r="U6954" s="7"/>
      <c r="V6954" s="7"/>
      <c r="W6954" s="7"/>
      <c r="X6954" s="7"/>
      <c r="Y6954" s="11">
        <v>40191</v>
      </c>
    </row>
    <row r="6955" spans="19:25">
      <c r="S6955" s="7"/>
      <c r="T6955" s="7"/>
      <c r="U6955" s="7"/>
      <c r="V6955" s="7"/>
      <c r="W6955" s="7"/>
      <c r="X6955" s="7"/>
      <c r="Y6955" s="11">
        <v>40192</v>
      </c>
    </row>
    <row r="6956" spans="19:25">
      <c r="S6956" s="7"/>
      <c r="T6956" s="7"/>
      <c r="U6956" s="7"/>
      <c r="V6956" s="7"/>
      <c r="W6956" s="7"/>
      <c r="X6956" s="7"/>
      <c r="Y6956" s="11">
        <v>40193</v>
      </c>
    </row>
    <row r="6957" spans="19:25">
      <c r="S6957" s="7"/>
      <c r="T6957" s="7"/>
      <c r="U6957" s="7"/>
      <c r="V6957" s="7"/>
      <c r="W6957" s="7"/>
      <c r="X6957" s="7"/>
      <c r="Y6957" s="11">
        <v>40194</v>
      </c>
    </row>
    <row r="6958" spans="19:25">
      <c r="S6958" s="7"/>
      <c r="T6958" s="7"/>
      <c r="U6958" s="7"/>
      <c r="V6958" s="7"/>
      <c r="W6958" s="7"/>
      <c r="X6958" s="7"/>
      <c r="Y6958" s="11">
        <v>40195</v>
      </c>
    </row>
    <row r="6959" spans="19:25">
      <c r="S6959" s="7"/>
      <c r="T6959" s="7"/>
      <c r="U6959" s="7"/>
      <c r="V6959" s="7"/>
      <c r="W6959" s="7"/>
      <c r="X6959" s="7"/>
      <c r="Y6959" s="11">
        <v>40196</v>
      </c>
    </row>
    <row r="6960" spans="19:25">
      <c r="S6960" s="7"/>
      <c r="T6960" s="7"/>
      <c r="U6960" s="7"/>
      <c r="V6960" s="7"/>
      <c r="W6960" s="7"/>
      <c r="X6960" s="7"/>
      <c r="Y6960" s="11">
        <v>40197</v>
      </c>
    </row>
    <row r="6961" spans="19:25">
      <c r="S6961" s="7"/>
      <c r="T6961" s="7"/>
      <c r="U6961" s="7"/>
      <c r="V6961" s="7"/>
      <c r="W6961" s="7"/>
      <c r="X6961" s="7"/>
      <c r="Y6961" s="11">
        <v>40198</v>
      </c>
    </row>
    <row r="6962" spans="19:25">
      <c r="S6962" s="7"/>
      <c r="T6962" s="7"/>
      <c r="U6962" s="7"/>
      <c r="V6962" s="7"/>
      <c r="W6962" s="7"/>
      <c r="X6962" s="7"/>
      <c r="Y6962" s="11">
        <v>40199</v>
      </c>
    </row>
    <row r="6963" spans="19:25">
      <c r="S6963" s="7"/>
      <c r="T6963" s="7"/>
      <c r="U6963" s="7"/>
      <c r="V6963" s="7"/>
      <c r="W6963" s="7"/>
      <c r="X6963" s="7"/>
      <c r="Y6963" s="11">
        <v>40200</v>
      </c>
    </row>
    <row r="6964" spans="19:25">
      <c r="S6964" s="7"/>
      <c r="T6964" s="7"/>
      <c r="U6964" s="7"/>
      <c r="V6964" s="7"/>
      <c r="W6964" s="7"/>
      <c r="X6964" s="7"/>
      <c r="Y6964" s="11">
        <v>40201</v>
      </c>
    </row>
    <row r="6965" spans="19:25">
      <c r="S6965" s="7"/>
      <c r="T6965" s="7"/>
      <c r="U6965" s="7"/>
      <c r="V6965" s="7"/>
      <c r="W6965" s="7"/>
      <c r="X6965" s="7"/>
      <c r="Y6965" s="11">
        <v>40202</v>
      </c>
    </row>
    <row r="6966" spans="19:25">
      <c r="S6966" s="7"/>
      <c r="T6966" s="7"/>
      <c r="U6966" s="7"/>
      <c r="V6966" s="7"/>
      <c r="W6966" s="7"/>
      <c r="X6966" s="7"/>
      <c r="Y6966" s="11">
        <v>40203</v>
      </c>
    </row>
    <row r="6967" spans="19:25">
      <c r="S6967" s="7"/>
      <c r="T6967" s="7"/>
      <c r="U6967" s="7"/>
      <c r="V6967" s="7"/>
      <c r="W6967" s="7"/>
      <c r="X6967" s="7"/>
      <c r="Y6967" s="11">
        <v>40204</v>
      </c>
    </row>
    <row r="6968" spans="19:25">
      <c r="S6968" s="7"/>
      <c r="T6968" s="7"/>
      <c r="U6968" s="7"/>
      <c r="V6968" s="7"/>
      <c r="W6968" s="7"/>
      <c r="X6968" s="7"/>
      <c r="Y6968" s="11">
        <v>40205</v>
      </c>
    </row>
    <row r="6969" spans="19:25">
      <c r="S6969" s="7"/>
      <c r="T6969" s="7"/>
      <c r="U6969" s="7"/>
      <c r="V6969" s="7"/>
      <c r="W6969" s="7"/>
      <c r="X6969" s="7"/>
      <c r="Y6969" s="11">
        <v>40206</v>
      </c>
    </row>
    <row r="6970" spans="19:25">
      <c r="S6970" s="7"/>
      <c r="T6970" s="7"/>
      <c r="U6970" s="7"/>
      <c r="V6970" s="7"/>
      <c r="W6970" s="7"/>
      <c r="X6970" s="7"/>
      <c r="Y6970" s="11">
        <v>40207</v>
      </c>
    </row>
    <row r="6971" spans="19:25">
      <c r="S6971" s="7"/>
      <c r="T6971" s="7"/>
      <c r="U6971" s="7"/>
      <c r="V6971" s="7"/>
      <c r="W6971" s="7"/>
      <c r="X6971" s="7"/>
      <c r="Y6971" s="11">
        <v>40208</v>
      </c>
    </row>
    <row r="6972" spans="19:25">
      <c r="S6972" s="7"/>
      <c r="T6972" s="7"/>
      <c r="U6972" s="7"/>
      <c r="V6972" s="7"/>
      <c r="W6972" s="7"/>
      <c r="X6972" s="7"/>
      <c r="Y6972" s="11">
        <v>40209</v>
      </c>
    </row>
    <row r="6973" spans="19:25">
      <c r="S6973" s="7"/>
      <c r="T6973" s="7"/>
      <c r="U6973" s="7"/>
      <c r="V6973" s="7"/>
      <c r="W6973" s="7"/>
      <c r="X6973" s="7"/>
      <c r="Y6973" s="11">
        <v>40210</v>
      </c>
    </row>
    <row r="6974" spans="19:25">
      <c r="S6974" s="7"/>
      <c r="T6974" s="7"/>
      <c r="U6974" s="7"/>
      <c r="V6974" s="7"/>
      <c r="W6974" s="7"/>
      <c r="X6974" s="7"/>
      <c r="Y6974" s="11">
        <v>40211</v>
      </c>
    </row>
    <row r="6975" spans="19:25">
      <c r="S6975" s="7"/>
      <c r="T6975" s="7"/>
      <c r="U6975" s="7"/>
      <c r="V6975" s="7"/>
      <c r="W6975" s="7"/>
      <c r="X6975" s="7"/>
      <c r="Y6975" s="11">
        <v>40212</v>
      </c>
    </row>
    <row r="6976" spans="19:25">
      <c r="S6976" s="7"/>
      <c r="T6976" s="7"/>
      <c r="U6976" s="7"/>
      <c r="V6976" s="7"/>
      <c r="W6976" s="7"/>
      <c r="X6976" s="7"/>
      <c r="Y6976" s="11">
        <v>40213</v>
      </c>
    </row>
    <row r="6977" spans="19:25">
      <c r="S6977" s="7"/>
      <c r="T6977" s="7"/>
      <c r="U6977" s="7"/>
      <c r="V6977" s="7"/>
      <c r="W6977" s="7"/>
      <c r="X6977" s="7"/>
      <c r="Y6977" s="11">
        <v>40214</v>
      </c>
    </row>
    <row r="6978" spans="19:25">
      <c r="S6978" s="7"/>
      <c r="T6978" s="7"/>
      <c r="U6978" s="7"/>
      <c r="V6978" s="7"/>
      <c r="W6978" s="7"/>
      <c r="X6978" s="7"/>
      <c r="Y6978" s="11">
        <v>40215</v>
      </c>
    </row>
    <row r="6979" spans="19:25">
      <c r="S6979" s="7"/>
      <c r="T6979" s="7"/>
      <c r="U6979" s="7"/>
      <c r="V6979" s="7"/>
      <c r="W6979" s="7"/>
      <c r="X6979" s="7"/>
      <c r="Y6979" s="11">
        <v>40216</v>
      </c>
    </row>
    <row r="6980" spans="19:25">
      <c r="S6980" s="7"/>
      <c r="T6980" s="7"/>
      <c r="U6980" s="7"/>
      <c r="V6980" s="7"/>
      <c r="W6980" s="7"/>
      <c r="X6980" s="7"/>
      <c r="Y6980" s="11">
        <v>40217</v>
      </c>
    </row>
    <row r="6981" spans="19:25">
      <c r="S6981" s="7"/>
      <c r="T6981" s="7"/>
      <c r="U6981" s="7"/>
      <c r="V6981" s="7"/>
      <c r="W6981" s="7"/>
      <c r="X6981" s="7"/>
      <c r="Y6981" s="11">
        <v>40218</v>
      </c>
    </row>
    <row r="6982" spans="19:25">
      <c r="S6982" s="7"/>
      <c r="T6982" s="7"/>
      <c r="U6982" s="7"/>
      <c r="V6982" s="7"/>
      <c r="W6982" s="7"/>
      <c r="X6982" s="7"/>
      <c r="Y6982" s="11">
        <v>40219</v>
      </c>
    </row>
    <row r="6983" spans="19:25">
      <c r="S6983" s="7"/>
      <c r="T6983" s="7"/>
      <c r="U6983" s="7"/>
      <c r="V6983" s="7"/>
      <c r="W6983" s="7"/>
      <c r="X6983" s="7"/>
      <c r="Y6983" s="11">
        <v>40220</v>
      </c>
    </row>
    <row r="6984" spans="19:25">
      <c r="S6984" s="7"/>
      <c r="T6984" s="7"/>
      <c r="U6984" s="7"/>
      <c r="V6984" s="7"/>
      <c r="W6984" s="7"/>
      <c r="X6984" s="7"/>
      <c r="Y6984" s="11">
        <v>40221</v>
      </c>
    </row>
    <row r="6985" spans="19:25">
      <c r="S6985" s="7"/>
      <c r="T6985" s="7"/>
      <c r="U6985" s="7"/>
      <c r="V6985" s="7"/>
      <c r="W6985" s="7"/>
      <c r="X6985" s="7"/>
      <c r="Y6985" s="11">
        <v>40222</v>
      </c>
    </row>
    <row r="6986" spans="19:25">
      <c r="S6986" s="7"/>
      <c r="T6986" s="7"/>
      <c r="U6986" s="7"/>
      <c r="V6986" s="7"/>
      <c r="W6986" s="7"/>
      <c r="X6986" s="7"/>
      <c r="Y6986" s="11">
        <v>40223</v>
      </c>
    </row>
    <row r="6987" spans="19:25">
      <c r="S6987" s="7"/>
      <c r="T6987" s="7"/>
      <c r="U6987" s="7"/>
      <c r="V6987" s="7"/>
      <c r="W6987" s="7"/>
      <c r="X6987" s="7"/>
      <c r="Y6987" s="11">
        <v>40224</v>
      </c>
    </row>
    <row r="6988" spans="19:25">
      <c r="S6988" s="7"/>
      <c r="T6988" s="7"/>
      <c r="U6988" s="7"/>
      <c r="V6988" s="7"/>
      <c r="W6988" s="7"/>
      <c r="X6988" s="7"/>
      <c r="Y6988" s="11">
        <v>40225</v>
      </c>
    </row>
    <row r="6989" spans="19:25">
      <c r="S6989" s="7"/>
      <c r="T6989" s="7"/>
      <c r="U6989" s="7"/>
      <c r="V6989" s="7"/>
      <c r="W6989" s="7"/>
      <c r="X6989" s="7"/>
      <c r="Y6989" s="11">
        <v>40226</v>
      </c>
    </row>
    <row r="6990" spans="19:25">
      <c r="S6990" s="7"/>
      <c r="T6990" s="7"/>
      <c r="U6990" s="7"/>
      <c r="V6990" s="7"/>
      <c r="W6990" s="7"/>
      <c r="X6990" s="7"/>
      <c r="Y6990" s="11">
        <v>40227</v>
      </c>
    </row>
    <row r="6991" spans="19:25">
      <c r="S6991" s="7"/>
      <c r="T6991" s="7"/>
      <c r="U6991" s="7"/>
      <c r="V6991" s="7"/>
      <c r="W6991" s="7"/>
      <c r="X6991" s="7"/>
      <c r="Y6991" s="11">
        <v>40228</v>
      </c>
    </row>
    <row r="6992" spans="19:25">
      <c r="S6992" s="7"/>
      <c r="T6992" s="7"/>
      <c r="U6992" s="7"/>
      <c r="V6992" s="7"/>
      <c r="W6992" s="7"/>
      <c r="X6992" s="7"/>
      <c r="Y6992" s="11">
        <v>40229</v>
      </c>
    </row>
    <row r="6993" spans="19:25">
      <c r="S6993" s="7"/>
      <c r="T6993" s="7"/>
      <c r="U6993" s="7"/>
      <c r="V6993" s="7"/>
      <c r="W6993" s="7"/>
      <c r="X6993" s="7"/>
      <c r="Y6993" s="11">
        <v>40230</v>
      </c>
    </row>
    <row r="6994" spans="19:25">
      <c r="S6994" s="7"/>
      <c r="T6994" s="7"/>
      <c r="U6994" s="7"/>
      <c r="V6994" s="7"/>
      <c r="W6994" s="7"/>
      <c r="X6994" s="7"/>
      <c r="Y6994" s="11">
        <v>40231</v>
      </c>
    </row>
    <row r="6995" spans="19:25">
      <c r="S6995" s="7"/>
      <c r="T6995" s="7"/>
      <c r="U6995" s="7"/>
      <c r="V6995" s="7"/>
      <c r="W6995" s="7"/>
      <c r="X6995" s="7"/>
      <c r="Y6995" s="11">
        <v>40232</v>
      </c>
    </row>
    <row r="6996" spans="19:25">
      <c r="S6996" s="7"/>
      <c r="T6996" s="7"/>
      <c r="U6996" s="7"/>
      <c r="V6996" s="7"/>
      <c r="W6996" s="7"/>
      <c r="X6996" s="7"/>
      <c r="Y6996" s="11">
        <v>40233</v>
      </c>
    </row>
    <row r="6997" spans="19:25">
      <c r="S6997" s="7"/>
      <c r="T6997" s="7"/>
      <c r="U6997" s="7"/>
      <c r="V6997" s="7"/>
      <c r="W6997" s="7"/>
      <c r="X6997" s="7"/>
      <c r="Y6997" s="11">
        <v>40234</v>
      </c>
    </row>
    <row r="6998" spans="19:25">
      <c r="S6998" s="7"/>
      <c r="T6998" s="7"/>
      <c r="U6998" s="7"/>
      <c r="V6998" s="7"/>
      <c r="W6998" s="7"/>
      <c r="X6998" s="7"/>
      <c r="Y6998" s="11">
        <v>40235</v>
      </c>
    </row>
    <row r="6999" spans="19:25">
      <c r="S6999" s="7"/>
      <c r="T6999" s="7"/>
      <c r="U6999" s="7"/>
      <c r="V6999" s="7"/>
      <c r="W6999" s="7"/>
      <c r="X6999" s="7"/>
      <c r="Y6999" s="11">
        <v>40236</v>
      </c>
    </row>
    <row r="7000" spans="19:25">
      <c r="S7000" s="7"/>
      <c r="T7000" s="7"/>
      <c r="U7000" s="7"/>
      <c r="V7000" s="7"/>
      <c r="W7000" s="7"/>
      <c r="X7000" s="7"/>
      <c r="Y7000" s="11">
        <v>40237</v>
      </c>
    </row>
    <row r="7001" spans="19:25">
      <c r="S7001" s="7"/>
      <c r="T7001" s="7"/>
      <c r="U7001" s="7"/>
      <c r="V7001" s="7"/>
      <c r="W7001" s="7"/>
      <c r="X7001" s="7"/>
      <c r="Y7001" s="11">
        <v>40238</v>
      </c>
    </row>
    <row r="7002" spans="19:25">
      <c r="S7002" s="7"/>
      <c r="T7002" s="7"/>
      <c r="U7002" s="7"/>
      <c r="V7002" s="7"/>
      <c r="W7002" s="7"/>
      <c r="X7002" s="7"/>
      <c r="Y7002" s="11">
        <v>40239</v>
      </c>
    </row>
    <row r="7003" spans="19:25">
      <c r="S7003" s="7"/>
      <c r="T7003" s="7"/>
      <c r="U7003" s="7"/>
      <c r="V7003" s="7"/>
      <c r="W7003" s="7"/>
      <c r="X7003" s="7"/>
      <c r="Y7003" s="11">
        <v>40240</v>
      </c>
    </row>
    <row r="7004" spans="19:25">
      <c r="S7004" s="7"/>
      <c r="T7004" s="7"/>
      <c r="U7004" s="7"/>
      <c r="V7004" s="7"/>
      <c r="W7004" s="7"/>
      <c r="X7004" s="7"/>
      <c r="Y7004" s="11">
        <v>40241</v>
      </c>
    </row>
    <row r="7005" spans="19:25">
      <c r="S7005" s="7"/>
      <c r="T7005" s="7"/>
      <c r="U7005" s="7"/>
      <c r="V7005" s="7"/>
      <c r="W7005" s="7"/>
      <c r="X7005" s="7"/>
      <c r="Y7005" s="11">
        <v>40242</v>
      </c>
    </row>
    <row r="7006" spans="19:25">
      <c r="S7006" s="7"/>
      <c r="T7006" s="7"/>
      <c r="U7006" s="7"/>
      <c r="V7006" s="7"/>
      <c r="W7006" s="7"/>
      <c r="X7006" s="7"/>
      <c r="Y7006" s="11">
        <v>40243</v>
      </c>
    </row>
    <row r="7007" spans="19:25">
      <c r="S7007" s="7"/>
      <c r="T7007" s="7"/>
      <c r="U7007" s="7"/>
      <c r="V7007" s="7"/>
      <c r="W7007" s="7"/>
      <c r="X7007" s="7"/>
      <c r="Y7007" s="11">
        <v>40244</v>
      </c>
    </row>
    <row r="7008" spans="19:25">
      <c r="S7008" s="7"/>
      <c r="T7008" s="7"/>
      <c r="U7008" s="7"/>
      <c r="V7008" s="7"/>
      <c r="W7008" s="7"/>
      <c r="X7008" s="7"/>
      <c r="Y7008" s="11">
        <v>40245</v>
      </c>
    </row>
    <row r="7009" spans="19:25">
      <c r="S7009" s="7"/>
      <c r="T7009" s="7"/>
      <c r="U7009" s="7"/>
      <c r="V7009" s="7"/>
      <c r="W7009" s="7"/>
      <c r="X7009" s="7"/>
      <c r="Y7009" s="11">
        <v>40246</v>
      </c>
    </row>
    <row r="7010" spans="19:25">
      <c r="S7010" s="7"/>
      <c r="T7010" s="7"/>
      <c r="U7010" s="7"/>
      <c r="V7010" s="7"/>
      <c r="W7010" s="7"/>
      <c r="X7010" s="7"/>
      <c r="Y7010" s="11">
        <v>40247</v>
      </c>
    </row>
    <row r="7011" spans="19:25">
      <c r="S7011" s="7"/>
      <c r="T7011" s="7"/>
      <c r="U7011" s="7"/>
      <c r="V7011" s="7"/>
      <c r="W7011" s="7"/>
      <c r="X7011" s="7"/>
      <c r="Y7011" s="11">
        <v>40248</v>
      </c>
    </row>
    <row r="7012" spans="19:25">
      <c r="S7012" s="7"/>
      <c r="T7012" s="7"/>
      <c r="U7012" s="7"/>
      <c r="V7012" s="7"/>
      <c r="W7012" s="7"/>
      <c r="X7012" s="7"/>
      <c r="Y7012" s="11">
        <v>40249</v>
      </c>
    </row>
    <row r="7013" spans="19:25">
      <c r="S7013" s="7"/>
      <c r="T7013" s="7"/>
      <c r="U7013" s="7"/>
      <c r="V7013" s="7"/>
      <c r="W7013" s="7"/>
      <c r="X7013" s="7"/>
      <c r="Y7013" s="11">
        <v>40250</v>
      </c>
    </row>
    <row r="7014" spans="19:25">
      <c r="S7014" s="7"/>
      <c r="T7014" s="7"/>
      <c r="U7014" s="7"/>
      <c r="V7014" s="7"/>
      <c r="W7014" s="7"/>
      <c r="X7014" s="7"/>
      <c r="Y7014" s="11">
        <v>40251</v>
      </c>
    </row>
    <row r="7015" spans="19:25">
      <c r="S7015" s="7"/>
      <c r="T7015" s="7"/>
      <c r="U7015" s="7"/>
      <c r="V7015" s="7"/>
      <c r="W7015" s="7"/>
      <c r="X7015" s="7"/>
      <c r="Y7015" s="11">
        <v>40252</v>
      </c>
    </row>
    <row r="7016" spans="19:25">
      <c r="S7016" s="7"/>
      <c r="T7016" s="7"/>
      <c r="U7016" s="7"/>
      <c r="V7016" s="7"/>
      <c r="W7016" s="7"/>
      <c r="X7016" s="7"/>
      <c r="Y7016" s="11">
        <v>40253</v>
      </c>
    </row>
    <row r="7017" spans="19:25">
      <c r="S7017" s="7"/>
      <c r="T7017" s="7"/>
      <c r="U7017" s="7"/>
      <c r="V7017" s="7"/>
      <c r="W7017" s="7"/>
      <c r="X7017" s="7"/>
      <c r="Y7017" s="11">
        <v>40254</v>
      </c>
    </row>
    <row r="7018" spans="19:25">
      <c r="S7018" s="7"/>
      <c r="T7018" s="7"/>
      <c r="U7018" s="7"/>
      <c r="V7018" s="7"/>
      <c r="W7018" s="7"/>
      <c r="X7018" s="7"/>
      <c r="Y7018" s="11">
        <v>40255</v>
      </c>
    </row>
    <row r="7019" spans="19:25">
      <c r="S7019" s="7"/>
      <c r="T7019" s="7"/>
      <c r="U7019" s="7"/>
      <c r="V7019" s="7"/>
      <c r="W7019" s="7"/>
      <c r="X7019" s="7"/>
      <c r="Y7019" s="11">
        <v>40256</v>
      </c>
    </row>
    <row r="7020" spans="19:25">
      <c r="S7020" s="7"/>
      <c r="T7020" s="7"/>
      <c r="U7020" s="7"/>
      <c r="V7020" s="7"/>
      <c r="W7020" s="7"/>
      <c r="X7020" s="7"/>
      <c r="Y7020" s="11">
        <v>40257</v>
      </c>
    </row>
    <row r="7021" spans="19:25">
      <c r="S7021" s="7"/>
      <c r="T7021" s="7"/>
      <c r="U7021" s="7"/>
      <c r="V7021" s="7"/>
      <c r="W7021" s="7"/>
      <c r="X7021" s="7"/>
      <c r="Y7021" s="11">
        <v>40258</v>
      </c>
    </row>
    <row r="7022" spans="19:25">
      <c r="S7022" s="7"/>
      <c r="T7022" s="7"/>
      <c r="U7022" s="7"/>
      <c r="V7022" s="7"/>
      <c r="W7022" s="7"/>
      <c r="X7022" s="7"/>
      <c r="Y7022" s="11">
        <v>40259</v>
      </c>
    </row>
    <row r="7023" spans="19:25">
      <c r="S7023" s="7"/>
      <c r="T7023" s="7"/>
      <c r="U7023" s="7"/>
      <c r="V7023" s="7"/>
      <c r="W7023" s="7"/>
      <c r="X7023" s="7"/>
      <c r="Y7023" s="11">
        <v>40260</v>
      </c>
    </row>
    <row r="7024" spans="19:25">
      <c r="S7024" s="7"/>
      <c r="T7024" s="7"/>
      <c r="U7024" s="7"/>
      <c r="V7024" s="7"/>
      <c r="W7024" s="7"/>
      <c r="X7024" s="7"/>
      <c r="Y7024" s="11">
        <v>40261</v>
      </c>
    </row>
    <row r="7025" spans="19:25">
      <c r="S7025" s="7"/>
      <c r="T7025" s="7"/>
      <c r="U7025" s="7"/>
      <c r="V7025" s="7"/>
      <c r="W7025" s="7"/>
      <c r="X7025" s="7"/>
      <c r="Y7025" s="11">
        <v>40262</v>
      </c>
    </row>
    <row r="7026" spans="19:25">
      <c r="S7026" s="7"/>
      <c r="T7026" s="7"/>
      <c r="U7026" s="7"/>
      <c r="V7026" s="7"/>
      <c r="W7026" s="7"/>
      <c r="X7026" s="7"/>
      <c r="Y7026" s="11">
        <v>40263</v>
      </c>
    </row>
    <row r="7027" spans="19:25">
      <c r="S7027" s="7"/>
      <c r="T7027" s="7"/>
      <c r="U7027" s="7"/>
      <c r="V7027" s="7"/>
      <c r="W7027" s="7"/>
      <c r="X7027" s="7"/>
      <c r="Y7027" s="11">
        <v>40264</v>
      </c>
    </row>
    <row r="7028" spans="19:25">
      <c r="S7028" s="7"/>
      <c r="T7028" s="7"/>
      <c r="U7028" s="7"/>
      <c r="V7028" s="7"/>
      <c r="W7028" s="7"/>
      <c r="X7028" s="7"/>
      <c r="Y7028" s="11">
        <v>40265</v>
      </c>
    </row>
    <row r="7029" spans="19:25">
      <c r="S7029" s="7"/>
      <c r="T7029" s="7"/>
      <c r="U7029" s="7"/>
      <c r="V7029" s="7"/>
      <c r="W7029" s="7"/>
      <c r="X7029" s="7"/>
      <c r="Y7029" s="11">
        <v>40266</v>
      </c>
    </row>
    <row r="7030" spans="19:25">
      <c r="S7030" s="7"/>
      <c r="T7030" s="7"/>
      <c r="U7030" s="7"/>
      <c r="V7030" s="7"/>
      <c r="W7030" s="7"/>
      <c r="X7030" s="7"/>
      <c r="Y7030" s="11">
        <v>40267</v>
      </c>
    </row>
    <row r="7031" spans="19:25">
      <c r="S7031" s="7"/>
      <c r="T7031" s="7"/>
      <c r="U7031" s="7"/>
      <c r="V7031" s="7"/>
      <c r="W7031" s="7"/>
      <c r="X7031" s="7"/>
      <c r="Y7031" s="11">
        <v>40268</v>
      </c>
    </row>
    <row r="7032" spans="19:25">
      <c r="S7032" s="7"/>
      <c r="T7032" s="7"/>
      <c r="U7032" s="7"/>
      <c r="V7032" s="7"/>
      <c r="W7032" s="7"/>
      <c r="X7032" s="7"/>
      <c r="Y7032" s="11">
        <v>40269</v>
      </c>
    </row>
    <row r="7033" spans="19:25">
      <c r="S7033" s="7"/>
      <c r="T7033" s="7"/>
      <c r="U7033" s="7"/>
      <c r="V7033" s="7"/>
      <c r="W7033" s="7"/>
      <c r="X7033" s="7"/>
      <c r="Y7033" s="11">
        <v>40270</v>
      </c>
    </row>
    <row r="7034" spans="19:25">
      <c r="S7034" s="7"/>
      <c r="T7034" s="7"/>
      <c r="U7034" s="7"/>
      <c r="V7034" s="7"/>
      <c r="W7034" s="7"/>
      <c r="X7034" s="7"/>
      <c r="Y7034" s="11">
        <v>40271</v>
      </c>
    </row>
    <row r="7035" spans="19:25">
      <c r="S7035" s="7"/>
      <c r="T7035" s="7"/>
      <c r="U7035" s="7"/>
      <c r="V7035" s="7"/>
      <c r="W7035" s="7"/>
      <c r="X7035" s="7"/>
      <c r="Y7035" s="11">
        <v>40272</v>
      </c>
    </row>
    <row r="7036" spans="19:25">
      <c r="S7036" s="7"/>
      <c r="T7036" s="7"/>
      <c r="U7036" s="7"/>
      <c r="V7036" s="7"/>
      <c r="W7036" s="7"/>
      <c r="X7036" s="7"/>
      <c r="Y7036" s="11">
        <v>40273</v>
      </c>
    </row>
    <row r="7037" spans="19:25">
      <c r="S7037" s="7"/>
      <c r="T7037" s="7"/>
      <c r="U7037" s="7"/>
      <c r="V7037" s="7"/>
      <c r="W7037" s="7"/>
      <c r="X7037" s="7"/>
      <c r="Y7037" s="11">
        <v>40274</v>
      </c>
    </row>
    <row r="7038" spans="19:25">
      <c r="S7038" s="7"/>
      <c r="T7038" s="7"/>
      <c r="U7038" s="7"/>
      <c r="V7038" s="7"/>
      <c r="W7038" s="7"/>
      <c r="X7038" s="7"/>
      <c r="Y7038" s="11">
        <v>40275</v>
      </c>
    </row>
    <row r="7039" spans="19:25">
      <c r="S7039" s="7"/>
      <c r="T7039" s="7"/>
      <c r="U7039" s="7"/>
      <c r="V7039" s="7"/>
      <c r="W7039" s="7"/>
      <c r="X7039" s="7"/>
      <c r="Y7039" s="11">
        <v>40276</v>
      </c>
    </row>
    <row r="7040" spans="19:25">
      <c r="S7040" s="7"/>
      <c r="T7040" s="7"/>
      <c r="U7040" s="7"/>
      <c r="V7040" s="7"/>
      <c r="W7040" s="7"/>
      <c r="X7040" s="7"/>
      <c r="Y7040" s="11">
        <v>40277</v>
      </c>
    </row>
    <row r="7041" spans="19:25">
      <c r="S7041" s="7"/>
      <c r="T7041" s="7"/>
      <c r="U7041" s="7"/>
      <c r="V7041" s="7"/>
      <c r="W7041" s="7"/>
      <c r="X7041" s="7"/>
      <c r="Y7041" s="11">
        <v>40278</v>
      </c>
    </row>
    <row r="7042" spans="19:25">
      <c r="S7042" s="7"/>
      <c r="T7042" s="7"/>
      <c r="U7042" s="7"/>
      <c r="V7042" s="7"/>
      <c r="W7042" s="7"/>
      <c r="X7042" s="7"/>
      <c r="Y7042" s="11">
        <v>40279</v>
      </c>
    </row>
    <row r="7043" spans="19:25">
      <c r="S7043" s="7"/>
      <c r="T7043" s="7"/>
      <c r="U7043" s="7"/>
      <c r="V7043" s="7"/>
      <c r="W7043" s="7"/>
      <c r="X7043" s="7"/>
      <c r="Y7043" s="11">
        <v>40280</v>
      </c>
    </row>
    <row r="7044" spans="19:25">
      <c r="S7044" s="7"/>
      <c r="T7044" s="7"/>
      <c r="U7044" s="7"/>
      <c r="V7044" s="7"/>
      <c r="W7044" s="7"/>
      <c r="X7044" s="7"/>
      <c r="Y7044" s="11">
        <v>40281</v>
      </c>
    </row>
    <row r="7045" spans="19:25">
      <c r="S7045" s="7"/>
      <c r="T7045" s="7"/>
      <c r="U7045" s="7"/>
      <c r="V7045" s="7"/>
      <c r="W7045" s="7"/>
      <c r="X7045" s="7"/>
      <c r="Y7045" s="11">
        <v>40282</v>
      </c>
    </row>
    <row r="7046" spans="19:25">
      <c r="S7046" s="7"/>
      <c r="T7046" s="7"/>
      <c r="U7046" s="7"/>
      <c r="V7046" s="7"/>
      <c r="W7046" s="7"/>
      <c r="X7046" s="7"/>
      <c r="Y7046" s="11">
        <v>40283</v>
      </c>
    </row>
    <row r="7047" spans="19:25">
      <c r="S7047" s="7"/>
      <c r="T7047" s="7"/>
      <c r="U7047" s="7"/>
      <c r="V7047" s="7"/>
      <c r="W7047" s="7"/>
      <c r="X7047" s="7"/>
      <c r="Y7047" s="11">
        <v>40284</v>
      </c>
    </row>
    <row r="7048" spans="19:25">
      <c r="S7048" s="7"/>
      <c r="T7048" s="7"/>
      <c r="U7048" s="7"/>
      <c r="V7048" s="7"/>
      <c r="W7048" s="7"/>
      <c r="X7048" s="7"/>
      <c r="Y7048" s="11">
        <v>40285</v>
      </c>
    </row>
    <row r="7049" spans="19:25">
      <c r="S7049" s="7"/>
      <c r="T7049" s="7"/>
      <c r="U7049" s="7"/>
      <c r="V7049" s="7"/>
      <c r="W7049" s="7"/>
      <c r="X7049" s="7"/>
      <c r="Y7049" s="11">
        <v>40286</v>
      </c>
    </row>
    <row r="7050" spans="19:25">
      <c r="S7050" s="7"/>
      <c r="T7050" s="7"/>
      <c r="U7050" s="7"/>
      <c r="V7050" s="7"/>
      <c r="W7050" s="7"/>
      <c r="X7050" s="7"/>
      <c r="Y7050" s="11">
        <v>40287</v>
      </c>
    </row>
    <row r="7051" spans="19:25">
      <c r="S7051" s="7"/>
      <c r="T7051" s="7"/>
      <c r="U7051" s="7"/>
      <c r="V7051" s="7"/>
      <c r="W7051" s="7"/>
      <c r="X7051" s="7"/>
      <c r="Y7051" s="11">
        <v>40288</v>
      </c>
    </row>
    <row r="7052" spans="19:25">
      <c r="S7052" s="7"/>
      <c r="T7052" s="7"/>
      <c r="U7052" s="7"/>
      <c r="V7052" s="7"/>
      <c r="W7052" s="7"/>
      <c r="X7052" s="7"/>
      <c r="Y7052" s="11">
        <v>40289</v>
      </c>
    </row>
    <row r="7053" spans="19:25">
      <c r="S7053" s="7"/>
      <c r="T7053" s="7"/>
      <c r="U7053" s="7"/>
      <c r="V7053" s="7"/>
      <c r="W7053" s="7"/>
      <c r="X7053" s="7"/>
      <c r="Y7053" s="11">
        <v>40290</v>
      </c>
    </row>
    <row r="7054" spans="19:25">
      <c r="S7054" s="7"/>
      <c r="T7054" s="7"/>
      <c r="U7054" s="7"/>
      <c r="V7054" s="7"/>
      <c r="W7054" s="7"/>
      <c r="X7054" s="7"/>
      <c r="Y7054" s="11">
        <v>40291</v>
      </c>
    </row>
    <row r="7055" spans="19:25">
      <c r="S7055" s="7"/>
      <c r="T7055" s="7"/>
      <c r="U7055" s="7"/>
      <c r="V7055" s="7"/>
      <c r="W7055" s="7"/>
      <c r="X7055" s="7"/>
      <c r="Y7055" s="11">
        <v>40292</v>
      </c>
    </row>
    <row r="7056" spans="19:25">
      <c r="S7056" s="7"/>
      <c r="T7056" s="7"/>
      <c r="U7056" s="7"/>
      <c r="V7056" s="7"/>
      <c r="W7056" s="7"/>
      <c r="X7056" s="7"/>
      <c r="Y7056" s="11">
        <v>40293</v>
      </c>
    </row>
    <row r="7057" spans="19:25">
      <c r="S7057" s="7"/>
      <c r="T7057" s="7"/>
      <c r="U7057" s="7"/>
      <c r="V7057" s="7"/>
      <c r="W7057" s="7"/>
      <c r="X7057" s="7"/>
      <c r="Y7057" s="11">
        <v>40294</v>
      </c>
    </row>
    <row r="7058" spans="19:25">
      <c r="S7058" s="7"/>
      <c r="T7058" s="7"/>
      <c r="U7058" s="7"/>
      <c r="V7058" s="7"/>
      <c r="W7058" s="7"/>
      <c r="X7058" s="7"/>
      <c r="Y7058" s="11">
        <v>40295</v>
      </c>
    </row>
    <row r="7059" spans="19:25">
      <c r="S7059" s="7"/>
      <c r="T7059" s="7"/>
      <c r="U7059" s="7"/>
      <c r="V7059" s="7"/>
      <c r="W7059" s="7"/>
      <c r="X7059" s="7"/>
      <c r="Y7059" s="11">
        <v>40296</v>
      </c>
    </row>
    <row r="7060" spans="19:25">
      <c r="S7060" s="7"/>
      <c r="T7060" s="7"/>
      <c r="U7060" s="7"/>
      <c r="V7060" s="7"/>
      <c r="W7060" s="7"/>
      <c r="X7060" s="7"/>
      <c r="Y7060" s="11">
        <v>40297</v>
      </c>
    </row>
    <row r="7061" spans="19:25">
      <c r="S7061" s="7"/>
      <c r="T7061" s="7"/>
      <c r="U7061" s="7"/>
      <c r="V7061" s="7"/>
      <c r="W7061" s="7"/>
      <c r="X7061" s="7"/>
      <c r="Y7061" s="11">
        <v>40298</v>
      </c>
    </row>
    <row r="7062" spans="19:25">
      <c r="S7062" s="7"/>
      <c r="T7062" s="7"/>
      <c r="U7062" s="7"/>
      <c r="V7062" s="7"/>
      <c r="W7062" s="7"/>
      <c r="X7062" s="7"/>
      <c r="Y7062" s="11">
        <v>40299</v>
      </c>
    </row>
    <row r="7063" spans="19:25">
      <c r="S7063" s="7"/>
      <c r="T7063" s="7"/>
      <c r="U7063" s="7"/>
      <c r="V7063" s="7"/>
      <c r="W7063" s="7"/>
      <c r="X7063" s="7"/>
      <c r="Y7063" s="11">
        <v>40300</v>
      </c>
    </row>
    <row r="7064" spans="19:25">
      <c r="S7064" s="7"/>
      <c r="T7064" s="7"/>
      <c r="U7064" s="7"/>
      <c r="V7064" s="7"/>
      <c r="W7064" s="7"/>
      <c r="X7064" s="7"/>
      <c r="Y7064" s="11">
        <v>40301</v>
      </c>
    </row>
    <row r="7065" spans="19:25">
      <c r="S7065" s="7"/>
      <c r="T7065" s="7"/>
      <c r="U7065" s="7"/>
      <c r="V7065" s="7"/>
      <c r="W7065" s="7"/>
      <c r="X7065" s="7"/>
      <c r="Y7065" s="11">
        <v>40302</v>
      </c>
    </row>
    <row r="7066" spans="19:25">
      <c r="S7066" s="7"/>
      <c r="T7066" s="7"/>
      <c r="U7066" s="7"/>
      <c r="V7066" s="7"/>
      <c r="W7066" s="7"/>
      <c r="X7066" s="7"/>
      <c r="Y7066" s="11">
        <v>40303</v>
      </c>
    </row>
    <row r="7067" spans="19:25">
      <c r="S7067" s="7"/>
      <c r="T7067" s="7"/>
      <c r="U7067" s="7"/>
      <c r="V7067" s="7"/>
      <c r="W7067" s="7"/>
      <c r="X7067" s="7"/>
      <c r="Y7067" s="11">
        <v>40304</v>
      </c>
    </row>
    <row r="7068" spans="19:25">
      <c r="S7068" s="7"/>
      <c r="T7068" s="7"/>
      <c r="U7068" s="7"/>
      <c r="V7068" s="7"/>
      <c r="W7068" s="7"/>
      <c r="X7068" s="7"/>
      <c r="Y7068" s="11">
        <v>40305</v>
      </c>
    </row>
    <row r="7069" spans="19:25">
      <c r="S7069" s="7"/>
      <c r="T7069" s="7"/>
      <c r="U7069" s="7"/>
      <c r="V7069" s="7"/>
      <c r="W7069" s="7"/>
      <c r="X7069" s="7"/>
      <c r="Y7069" s="11">
        <v>40306</v>
      </c>
    </row>
    <row r="7070" spans="19:25">
      <c r="S7070" s="7"/>
      <c r="T7070" s="7"/>
      <c r="U7070" s="7"/>
      <c r="V7070" s="7"/>
      <c r="W7070" s="7"/>
      <c r="X7070" s="7"/>
      <c r="Y7070" s="11">
        <v>40307</v>
      </c>
    </row>
    <row r="7071" spans="19:25">
      <c r="S7071" s="7"/>
      <c r="T7071" s="7"/>
      <c r="U7071" s="7"/>
      <c r="V7071" s="7"/>
      <c r="W7071" s="7"/>
      <c r="X7071" s="7"/>
      <c r="Y7071" s="11">
        <v>40308</v>
      </c>
    </row>
    <row r="7072" spans="19:25">
      <c r="S7072" s="7"/>
      <c r="T7072" s="7"/>
      <c r="U7072" s="7"/>
      <c r="V7072" s="7"/>
      <c r="W7072" s="7"/>
      <c r="X7072" s="7"/>
      <c r="Y7072" s="11">
        <v>40309</v>
      </c>
    </row>
    <row r="7073" spans="19:25">
      <c r="S7073" s="7"/>
      <c r="T7073" s="7"/>
      <c r="U7073" s="7"/>
      <c r="V7073" s="7"/>
      <c r="W7073" s="7"/>
      <c r="X7073" s="7"/>
      <c r="Y7073" s="11">
        <v>40310</v>
      </c>
    </row>
    <row r="7074" spans="19:25">
      <c r="S7074" s="7"/>
      <c r="T7074" s="7"/>
      <c r="U7074" s="7"/>
      <c r="V7074" s="7"/>
      <c r="W7074" s="7"/>
      <c r="X7074" s="7"/>
      <c r="Y7074" s="11">
        <v>40311</v>
      </c>
    </row>
    <row r="7075" spans="19:25">
      <c r="S7075" s="7"/>
      <c r="T7075" s="7"/>
      <c r="U7075" s="7"/>
      <c r="V7075" s="7"/>
      <c r="W7075" s="7"/>
      <c r="X7075" s="7"/>
      <c r="Y7075" s="11">
        <v>40312</v>
      </c>
    </row>
    <row r="7076" spans="19:25">
      <c r="S7076" s="7"/>
      <c r="T7076" s="7"/>
      <c r="U7076" s="7"/>
      <c r="V7076" s="7"/>
      <c r="W7076" s="7"/>
      <c r="X7076" s="7"/>
      <c r="Y7076" s="11">
        <v>40313</v>
      </c>
    </row>
    <row r="7077" spans="19:25">
      <c r="S7077" s="7"/>
      <c r="T7077" s="7"/>
      <c r="U7077" s="7"/>
      <c r="V7077" s="7"/>
      <c r="W7077" s="7"/>
      <c r="X7077" s="7"/>
      <c r="Y7077" s="11">
        <v>40314</v>
      </c>
    </row>
    <row r="7078" spans="19:25">
      <c r="S7078" s="7"/>
      <c r="T7078" s="7"/>
      <c r="U7078" s="7"/>
      <c r="V7078" s="7"/>
      <c r="W7078" s="7"/>
      <c r="X7078" s="7"/>
      <c r="Y7078" s="11">
        <v>40315</v>
      </c>
    </row>
    <row r="7079" spans="19:25">
      <c r="S7079" s="7"/>
      <c r="T7079" s="7"/>
      <c r="U7079" s="7"/>
      <c r="V7079" s="7"/>
      <c r="W7079" s="7"/>
      <c r="X7079" s="7"/>
      <c r="Y7079" s="11">
        <v>40316</v>
      </c>
    </row>
    <row r="7080" spans="19:25">
      <c r="S7080" s="7"/>
      <c r="T7080" s="7"/>
      <c r="U7080" s="7"/>
      <c r="V7080" s="7"/>
      <c r="W7080" s="7"/>
      <c r="X7080" s="7"/>
      <c r="Y7080" s="11">
        <v>40317</v>
      </c>
    </row>
    <row r="7081" spans="19:25">
      <c r="S7081" s="7"/>
      <c r="T7081" s="7"/>
      <c r="U7081" s="7"/>
      <c r="V7081" s="7"/>
      <c r="W7081" s="7"/>
      <c r="X7081" s="7"/>
      <c r="Y7081" s="11">
        <v>40318</v>
      </c>
    </row>
    <row r="7082" spans="19:25">
      <c r="S7082" s="7"/>
      <c r="T7082" s="7"/>
      <c r="U7082" s="7"/>
      <c r="V7082" s="7"/>
      <c r="W7082" s="7"/>
      <c r="X7082" s="7"/>
      <c r="Y7082" s="11">
        <v>40319</v>
      </c>
    </row>
    <row r="7083" spans="19:25">
      <c r="S7083" s="7"/>
      <c r="T7083" s="7"/>
      <c r="U7083" s="7"/>
      <c r="V7083" s="7"/>
      <c r="W7083" s="7"/>
      <c r="X7083" s="7"/>
      <c r="Y7083" s="11">
        <v>40320</v>
      </c>
    </row>
    <row r="7084" spans="19:25">
      <c r="S7084" s="7"/>
      <c r="T7084" s="7"/>
      <c r="U7084" s="7"/>
      <c r="V7084" s="7"/>
      <c r="W7084" s="7"/>
      <c r="X7084" s="7"/>
      <c r="Y7084" s="11">
        <v>40321</v>
      </c>
    </row>
    <row r="7085" spans="19:25">
      <c r="S7085" s="7"/>
      <c r="T7085" s="7"/>
      <c r="U7085" s="7"/>
      <c r="V7085" s="7"/>
      <c r="W7085" s="7"/>
      <c r="X7085" s="7"/>
      <c r="Y7085" s="11">
        <v>40322</v>
      </c>
    </row>
    <row r="7086" spans="19:25">
      <c r="S7086" s="7"/>
      <c r="T7086" s="7"/>
      <c r="U7086" s="7"/>
      <c r="V7086" s="7"/>
      <c r="W7086" s="7"/>
      <c r="X7086" s="7"/>
      <c r="Y7086" s="11">
        <v>40323</v>
      </c>
    </row>
    <row r="7087" spans="19:25">
      <c r="S7087" s="7"/>
      <c r="T7087" s="7"/>
      <c r="U7087" s="7"/>
      <c r="V7087" s="7"/>
      <c r="W7087" s="7"/>
      <c r="X7087" s="7"/>
      <c r="Y7087" s="11">
        <v>40324</v>
      </c>
    </row>
    <row r="7088" spans="19:25">
      <c r="S7088" s="7"/>
      <c r="T7088" s="7"/>
      <c r="U7088" s="7"/>
      <c r="V7088" s="7"/>
      <c r="W7088" s="7"/>
      <c r="X7088" s="7"/>
      <c r="Y7088" s="11">
        <v>40325</v>
      </c>
    </row>
    <row r="7089" spans="19:25">
      <c r="S7089" s="7"/>
      <c r="T7089" s="7"/>
      <c r="U7089" s="7"/>
      <c r="V7089" s="7"/>
      <c r="W7089" s="7"/>
      <c r="X7089" s="7"/>
      <c r="Y7089" s="11">
        <v>40326</v>
      </c>
    </row>
    <row r="7090" spans="19:25">
      <c r="S7090" s="7"/>
      <c r="T7090" s="7"/>
      <c r="U7090" s="7"/>
      <c r="V7090" s="7"/>
      <c r="W7090" s="7"/>
      <c r="X7090" s="7"/>
      <c r="Y7090" s="11">
        <v>40327</v>
      </c>
    </row>
    <row r="7091" spans="19:25">
      <c r="S7091" s="7"/>
      <c r="T7091" s="7"/>
      <c r="U7091" s="7"/>
      <c r="V7091" s="7"/>
      <c r="W7091" s="7"/>
      <c r="X7091" s="7"/>
      <c r="Y7091" s="11">
        <v>40328</v>
      </c>
    </row>
    <row r="7092" spans="19:25">
      <c r="S7092" s="7"/>
      <c r="T7092" s="7"/>
      <c r="U7092" s="7"/>
      <c r="V7092" s="7"/>
      <c r="W7092" s="7"/>
      <c r="X7092" s="7"/>
      <c r="Y7092" s="11">
        <v>40329</v>
      </c>
    </row>
    <row r="7093" spans="19:25">
      <c r="S7093" s="7"/>
      <c r="T7093" s="7"/>
      <c r="U7093" s="7"/>
      <c r="V7093" s="7"/>
      <c r="W7093" s="7"/>
      <c r="X7093" s="7"/>
      <c r="Y7093" s="11">
        <v>40330</v>
      </c>
    </row>
    <row r="7094" spans="19:25">
      <c r="S7094" s="7"/>
      <c r="T7094" s="7"/>
      <c r="U7094" s="7"/>
      <c r="V7094" s="7"/>
      <c r="W7094" s="7"/>
      <c r="X7094" s="7"/>
      <c r="Y7094" s="11">
        <v>40331</v>
      </c>
    </row>
    <row r="7095" spans="19:25">
      <c r="S7095" s="7"/>
      <c r="T7095" s="7"/>
      <c r="U7095" s="7"/>
      <c r="V7095" s="7"/>
      <c r="W7095" s="7"/>
      <c r="X7095" s="7"/>
      <c r="Y7095" s="11">
        <v>40332</v>
      </c>
    </row>
    <row r="7096" spans="19:25">
      <c r="S7096" s="7"/>
      <c r="T7096" s="7"/>
      <c r="U7096" s="7"/>
      <c r="V7096" s="7"/>
      <c r="W7096" s="7"/>
      <c r="X7096" s="7"/>
      <c r="Y7096" s="11">
        <v>40333</v>
      </c>
    </row>
    <row r="7097" spans="19:25">
      <c r="S7097" s="7"/>
      <c r="T7097" s="7"/>
      <c r="U7097" s="7"/>
      <c r="V7097" s="7"/>
      <c r="W7097" s="7"/>
      <c r="X7097" s="7"/>
      <c r="Y7097" s="11">
        <v>40334</v>
      </c>
    </row>
    <row r="7098" spans="19:25">
      <c r="S7098" s="7"/>
      <c r="T7098" s="7"/>
      <c r="U7098" s="7"/>
      <c r="V7098" s="7"/>
      <c r="W7098" s="7"/>
      <c r="X7098" s="7"/>
      <c r="Y7098" s="11">
        <v>40335</v>
      </c>
    </row>
    <row r="7099" spans="19:25">
      <c r="S7099" s="7"/>
      <c r="T7099" s="7"/>
      <c r="U7099" s="7"/>
      <c r="V7099" s="7"/>
      <c r="W7099" s="7"/>
      <c r="X7099" s="7"/>
      <c r="Y7099" s="11">
        <v>40336</v>
      </c>
    </row>
    <row r="7100" spans="19:25">
      <c r="S7100" s="7"/>
      <c r="T7100" s="7"/>
      <c r="U7100" s="7"/>
      <c r="V7100" s="7"/>
      <c r="W7100" s="7"/>
      <c r="X7100" s="7"/>
      <c r="Y7100" s="11">
        <v>40337</v>
      </c>
    </row>
    <row r="7101" spans="19:25">
      <c r="S7101" s="7"/>
      <c r="T7101" s="7"/>
      <c r="U7101" s="7"/>
      <c r="V7101" s="7"/>
      <c r="W7101" s="7"/>
      <c r="X7101" s="7"/>
      <c r="Y7101" s="11">
        <v>40338</v>
      </c>
    </row>
    <row r="7102" spans="19:25">
      <c r="S7102" s="7"/>
      <c r="T7102" s="7"/>
      <c r="U7102" s="7"/>
      <c r="V7102" s="7"/>
      <c r="W7102" s="7"/>
      <c r="X7102" s="7"/>
      <c r="Y7102" s="11">
        <v>40339</v>
      </c>
    </row>
    <row r="7103" spans="19:25">
      <c r="S7103" s="7"/>
      <c r="T7103" s="7"/>
      <c r="U7103" s="7"/>
      <c r="V7103" s="7"/>
      <c r="W7103" s="7"/>
      <c r="X7103" s="7"/>
      <c r="Y7103" s="11">
        <v>40340</v>
      </c>
    </row>
    <row r="7104" spans="19:25">
      <c r="S7104" s="7"/>
      <c r="T7104" s="7"/>
      <c r="U7104" s="7"/>
      <c r="V7104" s="7"/>
      <c r="W7104" s="7"/>
      <c r="X7104" s="7"/>
      <c r="Y7104" s="11">
        <v>40341</v>
      </c>
    </row>
    <row r="7105" spans="19:25">
      <c r="S7105" s="7"/>
      <c r="T7105" s="7"/>
      <c r="U7105" s="7"/>
      <c r="V7105" s="7"/>
      <c r="W7105" s="7"/>
      <c r="X7105" s="7"/>
      <c r="Y7105" s="11">
        <v>40342</v>
      </c>
    </row>
    <row r="7106" spans="19:25">
      <c r="S7106" s="7"/>
      <c r="T7106" s="7"/>
      <c r="U7106" s="7"/>
      <c r="V7106" s="7"/>
      <c r="W7106" s="7"/>
      <c r="X7106" s="7"/>
      <c r="Y7106" s="11">
        <v>40343</v>
      </c>
    </row>
    <row r="7107" spans="19:25">
      <c r="S7107" s="7"/>
      <c r="T7107" s="7"/>
      <c r="U7107" s="7"/>
      <c r="V7107" s="7"/>
      <c r="W7107" s="7"/>
      <c r="X7107" s="7"/>
      <c r="Y7107" s="11">
        <v>40344</v>
      </c>
    </row>
    <row r="7108" spans="19:25">
      <c r="S7108" s="7"/>
      <c r="T7108" s="7"/>
      <c r="U7108" s="7"/>
      <c r="V7108" s="7"/>
      <c r="W7108" s="7"/>
      <c r="X7108" s="7"/>
      <c r="Y7108" s="11">
        <v>40345</v>
      </c>
    </row>
    <row r="7109" spans="19:25">
      <c r="S7109" s="7"/>
      <c r="T7109" s="7"/>
      <c r="U7109" s="7"/>
      <c r="V7109" s="7"/>
      <c r="W7109" s="7"/>
      <c r="X7109" s="7"/>
      <c r="Y7109" s="11">
        <v>40346</v>
      </c>
    </row>
    <row r="7110" spans="19:25">
      <c r="S7110" s="7"/>
      <c r="T7110" s="7"/>
      <c r="U7110" s="7"/>
      <c r="V7110" s="7"/>
      <c r="W7110" s="7"/>
      <c r="X7110" s="7"/>
      <c r="Y7110" s="11">
        <v>40347</v>
      </c>
    </row>
    <row r="7111" spans="19:25">
      <c r="S7111" s="7"/>
      <c r="T7111" s="7"/>
      <c r="U7111" s="7"/>
      <c r="V7111" s="7"/>
      <c r="W7111" s="7"/>
      <c r="X7111" s="7"/>
      <c r="Y7111" s="11">
        <v>40348</v>
      </c>
    </row>
    <row r="7112" spans="19:25">
      <c r="S7112" s="7"/>
      <c r="T7112" s="7"/>
      <c r="U7112" s="7"/>
      <c r="V7112" s="7"/>
      <c r="W7112" s="7"/>
      <c r="X7112" s="7"/>
      <c r="Y7112" s="11">
        <v>40349</v>
      </c>
    </row>
    <row r="7113" spans="19:25">
      <c r="S7113" s="7"/>
      <c r="T7113" s="7"/>
      <c r="U7113" s="7"/>
      <c r="V7113" s="7"/>
      <c r="W7113" s="7"/>
      <c r="X7113" s="7"/>
      <c r="Y7113" s="11">
        <v>40350</v>
      </c>
    </row>
    <row r="7114" spans="19:25">
      <c r="S7114" s="7"/>
      <c r="T7114" s="7"/>
      <c r="U7114" s="7"/>
      <c r="V7114" s="7"/>
      <c r="W7114" s="7"/>
      <c r="X7114" s="7"/>
      <c r="Y7114" s="11">
        <v>40351</v>
      </c>
    </row>
    <row r="7115" spans="19:25">
      <c r="S7115" s="7"/>
      <c r="T7115" s="7"/>
      <c r="U7115" s="7"/>
      <c r="V7115" s="7"/>
      <c r="W7115" s="7"/>
      <c r="X7115" s="7"/>
      <c r="Y7115" s="11">
        <v>40352</v>
      </c>
    </row>
    <row r="7116" spans="19:25">
      <c r="S7116" s="7"/>
      <c r="T7116" s="7"/>
      <c r="U7116" s="7"/>
      <c r="V7116" s="7"/>
      <c r="W7116" s="7"/>
      <c r="X7116" s="7"/>
      <c r="Y7116" s="11">
        <v>40353</v>
      </c>
    </row>
    <row r="7117" spans="19:25">
      <c r="S7117" s="7"/>
      <c r="T7117" s="7"/>
      <c r="U7117" s="7"/>
      <c r="V7117" s="7"/>
      <c r="W7117" s="7"/>
      <c r="X7117" s="7"/>
      <c r="Y7117" s="11">
        <v>40354</v>
      </c>
    </row>
    <row r="7118" spans="19:25">
      <c r="S7118" s="7"/>
      <c r="T7118" s="7"/>
      <c r="U7118" s="7"/>
      <c r="V7118" s="7"/>
      <c r="W7118" s="7"/>
      <c r="X7118" s="7"/>
      <c r="Y7118" s="11">
        <v>40355</v>
      </c>
    </row>
    <row r="7119" spans="19:25">
      <c r="S7119" s="7"/>
      <c r="T7119" s="7"/>
      <c r="U7119" s="7"/>
      <c r="V7119" s="7"/>
      <c r="W7119" s="7"/>
      <c r="X7119" s="7"/>
      <c r="Y7119" s="11">
        <v>40356</v>
      </c>
    </row>
    <row r="7120" spans="19:25">
      <c r="S7120" s="7"/>
      <c r="T7120" s="7"/>
      <c r="U7120" s="7"/>
      <c r="V7120" s="7"/>
      <c r="W7120" s="7"/>
      <c r="X7120" s="7"/>
      <c r="Y7120" s="11">
        <v>40357</v>
      </c>
    </row>
    <row r="7121" spans="19:25">
      <c r="S7121" s="7"/>
      <c r="T7121" s="7"/>
      <c r="U7121" s="7"/>
      <c r="V7121" s="7"/>
      <c r="W7121" s="7"/>
      <c r="X7121" s="7"/>
      <c r="Y7121" s="11">
        <v>40358</v>
      </c>
    </row>
    <row r="7122" spans="19:25">
      <c r="S7122" s="7"/>
      <c r="T7122" s="7"/>
      <c r="U7122" s="7"/>
      <c r="V7122" s="7"/>
      <c r="W7122" s="7"/>
      <c r="X7122" s="7"/>
      <c r="Y7122" s="11">
        <v>40359</v>
      </c>
    </row>
    <row r="7123" spans="19:25">
      <c r="S7123" s="7"/>
      <c r="T7123" s="7"/>
      <c r="U7123" s="7"/>
      <c r="V7123" s="7"/>
      <c r="W7123" s="7"/>
      <c r="X7123" s="7"/>
      <c r="Y7123" s="11">
        <v>40360</v>
      </c>
    </row>
    <row r="7124" spans="19:25">
      <c r="S7124" s="7"/>
      <c r="T7124" s="7"/>
      <c r="U7124" s="7"/>
      <c r="V7124" s="7"/>
      <c r="W7124" s="7"/>
      <c r="X7124" s="7"/>
      <c r="Y7124" s="11">
        <v>40361</v>
      </c>
    </row>
    <row r="7125" spans="19:25">
      <c r="S7125" s="7"/>
      <c r="T7125" s="7"/>
      <c r="U7125" s="7"/>
      <c r="V7125" s="7"/>
      <c r="W7125" s="7"/>
      <c r="X7125" s="7"/>
      <c r="Y7125" s="11">
        <v>40362</v>
      </c>
    </row>
    <row r="7126" spans="19:25">
      <c r="S7126" s="7"/>
      <c r="T7126" s="7"/>
      <c r="U7126" s="7"/>
      <c r="V7126" s="7"/>
      <c r="W7126" s="7"/>
      <c r="X7126" s="7"/>
      <c r="Y7126" s="11">
        <v>40363</v>
      </c>
    </row>
    <row r="7127" spans="19:25">
      <c r="S7127" s="7"/>
      <c r="T7127" s="7"/>
      <c r="U7127" s="7"/>
      <c r="V7127" s="7"/>
      <c r="W7127" s="7"/>
      <c r="X7127" s="7"/>
      <c r="Y7127" s="11">
        <v>40364</v>
      </c>
    </row>
    <row r="7128" spans="19:25">
      <c r="S7128" s="7"/>
      <c r="T7128" s="7"/>
      <c r="U7128" s="7"/>
      <c r="V7128" s="7"/>
      <c r="W7128" s="7"/>
      <c r="X7128" s="7"/>
      <c r="Y7128" s="11">
        <v>40365</v>
      </c>
    </row>
    <row r="7129" spans="19:25">
      <c r="S7129" s="7"/>
      <c r="T7129" s="7"/>
      <c r="U7129" s="7"/>
      <c r="V7129" s="7"/>
      <c r="W7129" s="7"/>
      <c r="X7129" s="7"/>
      <c r="Y7129" s="11">
        <v>40366</v>
      </c>
    </row>
    <row r="7130" spans="19:25">
      <c r="S7130" s="7"/>
      <c r="T7130" s="7"/>
      <c r="U7130" s="7"/>
      <c r="V7130" s="7"/>
      <c r="W7130" s="7"/>
      <c r="X7130" s="7"/>
      <c r="Y7130" s="11">
        <v>40367</v>
      </c>
    </row>
    <row r="7131" spans="19:25">
      <c r="S7131" s="7"/>
      <c r="T7131" s="7"/>
      <c r="U7131" s="7"/>
      <c r="V7131" s="7"/>
      <c r="W7131" s="7"/>
      <c r="X7131" s="7"/>
      <c r="Y7131" s="11">
        <v>40368</v>
      </c>
    </row>
    <row r="7132" spans="19:25">
      <c r="S7132" s="7"/>
      <c r="T7132" s="7"/>
      <c r="U7132" s="7"/>
      <c r="V7132" s="7"/>
      <c r="W7132" s="7"/>
      <c r="X7132" s="7"/>
      <c r="Y7132" s="11">
        <v>40369</v>
      </c>
    </row>
    <row r="7133" spans="19:25">
      <c r="S7133" s="7"/>
      <c r="T7133" s="7"/>
      <c r="U7133" s="7"/>
      <c r="V7133" s="7"/>
      <c r="W7133" s="7"/>
      <c r="X7133" s="7"/>
      <c r="Y7133" s="11">
        <v>40370</v>
      </c>
    </row>
    <row r="7134" spans="19:25">
      <c r="S7134" s="7"/>
      <c r="T7134" s="7"/>
      <c r="U7134" s="7"/>
      <c r="V7134" s="7"/>
      <c r="W7134" s="7"/>
      <c r="X7134" s="7"/>
      <c r="Y7134" s="11">
        <v>40371</v>
      </c>
    </row>
    <row r="7135" spans="19:25">
      <c r="S7135" s="7"/>
      <c r="T7135" s="7"/>
      <c r="U7135" s="7"/>
      <c r="V7135" s="7"/>
      <c r="W7135" s="7"/>
      <c r="X7135" s="7"/>
      <c r="Y7135" s="11">
        <v>40372</v>
      </c>
    </row>
    <row r="7136" spans="19:25">
      <c r="S7136" s="7"/>
      <c r="T7136" s="7"/>
      <c r="U7136" s="7"/>
      <c r="V7136" s="7"/>
      <c r="W7136" s="7"/>
      <c r="X7136" s="7"/>
      <c r="Y7136" s="11">
        <v>40373</v>
      </c>
    </row>
    <row r="7137" spans="19:25">
      <c r="S7137" s="7"/>
      <c r="T7137" s="7"/>
      <c r="U7137" s="7"/>
      <c r="V7137" s="7"/>
      <c r="W7137" s="7"/>
      <c r="X7137" s="7"/>
      <c r="Y7137" s="11">
        <v>40374</v>
      </c>
    </row>
    <row r="7138" spans="19:25">
      <c r="S7138" s="7"/>
      <c r="T7138" s="7"/>
      <c r="U7138" s="7"/>
      <c r="V7138" s="7"/>
      <c r="W7138" s="7"/>
      <c r="X7138" s="7"/>
      <c r="Y7138" s="11">
        <v>40375</v>
      </c>
    </row>
    <row r="7139" spans="19:25">
      <c r="S7139" s="7"/>
      <c r="T7139" s="7"/>
      <c r="U7139" s="7"/>
      <c r="V7139" s="7"/>
      <c r="W7139" s="7"/>
      <c r="X7139" s="7"/>
      <c r="Y7139" s="11">
        <v>40376</v>
      </c>
    </row>
    <row r="7140" spans="19:25">
      <c r="S7140" s="7"/>
      <c r="T7140" s="7"/>
      <c r="U7140" s="7"/>
      <c r="V7140" s="7"/>
      <c r="W7140" s="7"/>
      <c r="X7140" s="7"/>
      <c r="Y7140" s="11">
        <v>40377</v>
      </c>
    </row>
    <row r="7141" spans="19:25">
      <c r="S7141" s="7"/>
      <c r="T7141" s="7"/>
      <c r="U7141" s="7"/>
      <c r="V7141" s="7"/>
      <c r="W7141" s="7"/>
      <c r="X7141" s="7"/>
      <c r="Y7141" s="11">
        <v>40378</v>
      </c>
    </row>
    <row r="7142" spans="19:25">
      <c r="S7142" s="7"/>
      <c r="T7142" s="7"/>
      <c r="U7142" s="7"/>
      <c r="V7142" s="7"/>
      <c r="W7142" s="7"/>
      <c r="X7142" s="7"/>
      <c r="Y7142" s="11">
        <v>40379</v>
      </c>
    </row>
    <row r="7143" spans="19:25">
      <c r="S7143" s="7"/>
      <c r="T7143" s="7"/>
      <c r="U7143" s="7"/>
      <c r="V7143" s="7"/>
      <c r="W7143" s="7"/>
      <c r="X7143" s="7"/>
      <c r="Y7143" s="11">
        <v>40380</v>
      </c>
    </row>
    <row r="7144" spans="19:25">
      <c r="S7144" s="7"/>
      <c r="T7144" s="7"/>
      <c r="U7144" s="7"/>
      <c r="V7144" s="7"/>
      <c r="W7144" s="7"/>
      <c r="X7144" s="7"/>
      <c r="Y7144" s="11">
        <v>40381</v>
      </c>
    </row>
    <row r="7145" spans="19:25">
      <c r="S7145" s="7"/>
      <c r="T7145" s="7"/>
      <c r="U7145" s="7"/>
      <c r="V7145" s="7"/>
      <c r="W7145" s="7"/>
      <c r="X7145" s="7"/>
      <c r="Y7145" s="11">
        <v>40382</v>
      </c>
    </row>
    <row r="7146" spans="19:25">
      <c r="S7146" s="7"/>
      <c r="T7146" s="7"/>
      <c r="U7146" s="7"/>
      <c r="V7146" s="7"/>
      <c r="W7146" s="7"/>
      <c r="X7146" s="7"/>
      <c r="Y7146" s="11">
        <v>40383</v>
      </c>
    </row>
    <row r="7147" spans="19:25">
      <c r="S7147" s="7"/>
      <c r="T7147" s="7"/>
      <c r="U7147" s="7"/>
      <c r="V7147" s="7"/>
      <c r="W7147" s="7"/>
      <c r="X7147" s="7"/>
      <c r="Y7147" s="11">
        <v>40384</v>
      </c>
    </row>
    <row r="7148" spans="19:25">
      <c r="S7148" s="7"/>
      <c r="T7148" s="7"/>
      <c r="U7148" s="7"/>
      <c r="V7148" s="7"/>
      <c r="W7148" s="7"/>
      <c r="X7148" s="7"/>
      <c r="Y7148" s="11">
        <v>40385</v>
      </c>
    </row>
    <row r="7149" spans="19:25">
      <c r="S7149" s="7"/>
      <c r="T7149" s="7"/>
      <c r="U7149" s="7"/>
      <c r="V7149" s="7"/>
      <c r="W7149" s="7"/>
      <c r="X7149" s="7"/>
      <c r="Y7149" s="11">
        <v>40386</v>
      </c>
    </row>
    <row r="7150" spans="19:25">
      <c r="S7150" s="7"/>
      <c r="T7150" s="7"/>
      <c r="U7150" s="7"/>
      <c r="V7150" s="7"/>
      <c r="W7150" s="7"/>
      <c r="X7150" s="7"/>
      <c r="Y7150" s="11">
        <v>40387</v>
      </c>
    </row>
    <row r="7151" spans="19:25">
      <c r="S7151" s="7"/>
      <c r="T7151" s="7"/>
      <c r="U7151" s="7"/>
      <c r="V7151" s="7"/>
      <c r="W7151" s="7"/>
      <c r="X7151" s="7"/>
      <c r="Y7151" s="11">
        <v>40388</v>
      </c>
    </row>
    <row r="7152" spans="19:25">
      <c r="S7152" s="7"/>
      <c r="T7152" s="7"/>
      <c r="U7152" s="7"/>
      <c r="V7152" s="7"/>
      <c r="W7152" s="7"/>
      <c r="X7152" s="7"/>
      <c r="Y7152" s="11">
        <v>40389</v>
      </c>
    </row>
    <row r="7153" spans="19:25">
      <c r="S7153" s="7"/>
      <c r="T7153" s="7"/>
      <c r="U7153" s="7"/>
      <c r="V7153" s="7"/>
      <c r="W7153" s="7"/>
      <c r="X7153" s="7"/>
      <c r="Y7153" s="11">
        <v>40390</v>
      </c>
    </row>
    <row r="7154" spans="19:25">
      <c r="S7154" s="7"/>
      <c r="T7154" s="7"/>
      <c r="U7154" s="7"/>
      <c r="V7154" s="7"/>
      <c r="W7154" s="7"/>
      <c r="X7154" s="7"/>
      <c r="Y7154" s="11">
        <v>40391</v>
      </c>
    </row>
    <row r="7155" spans="19:25">
      <c r="S7155" s="7"/>
      <c r="T7155" s="7"/>
      <c r="U7155" s="7"/>
      <c r="V7155" s="7"/>
      <c r="W7155" s="7"/>
      <c r="X7155" s="7"/>
      <c r="Y7155" s="11">
        <v>40392</v>
      </c>
    </row>
    <row r="7156" spans="19:25">
      <c r="S7156" s="7"/>
      <c r="T7156" s="7"/>
      <c r="U7156" s="7"/>
      <c r="V7156" s="7"/>
      <c r="W7156" s="7"/>
      <c r="X7156" s="7"/>
      <c r="Y7156" s="11">
        <v>40393</v>
      </c>
    </row>
    <row r="7157" spans="19:25">
      <c r="S7157" s="7"/>
      <c r="T7157" s="7"/>
      <c r="U7157" s="7"/>
      <c r="V7157" s="7"/>
      <c r="W7157" s="7"/>
      <c r="X7157" s="7"/>
      <c r="Y7157" s="11">
        <v>40394</v>
      </c>
    </row>
    <row r="7158" spans="19:25">
      <c r="S7158" s="7"/>
      <c r="T7158" s="7"/>
      <c r="U7158" s="7"/>
      <c r="V7158" s="7"/>
      <c r="W7158" s="7"/>
      <c r="X7158" s="7"/>
      <c r="Y7158" s="11">
        <v>40395</v>
      </c>
    </row>
    <row r="7159" spans="19:25">
      <c r="S7159" s="7"/>
      <c r="T7159" s="7"/>
      <c r="U7159" s="7"/>
      <c r="V7159" s="7"/>
      <c r="W7159" s="7"/>
      <c r="X7159" s="7"/>
      <c r="Y7159" s="11">
        <v>40396</v>
      </c>
    </row>
    <row r="7160" spans="19:25">
      <c r="S7160" s="7"/>
      <c r="T7160" s="7"/>
      <c r="U7160" s="7"/>
      <c r="V7160" s="7"/>
      <c r="W7160" s="7"/>
      <c r="X7160" s="7"/>
      <c r="Y7160" s="11">
        <v>40397</v>
      </c>
    </row>
    <row r="7161" spans="19:25">
      <c r="S7161" s="7"/>
      <c r="T7161" s="7"/>
      <c r="U7161" s="7"/>
      <c r="V7161" s="7"/>
      <c r="W7161" s="7"/>
      <c r="X7161" s="7"/>
      <c r="Y7161" s="11">
        <v>40398</v>
      </c>
    </row>
    <row r="7162" spans="19:25">
      <c r="S7162" s="7"/>
      <c r="T7162" s="7"/>
      <c r="U7162" s="7"/>
      <c r="V7162" s="7"/>
      <c r="W7162" s="7"/>
      <c r="X7162" s="7"/>
      <c r="Y7162" s="11">
        <v>40399</v>
      </c>
    </row>
    <row r="7163" spans="19:25">
      <c r="S7163" s="7"/>
      <c r="T7163" s="7"/>
      <c r="U7163" s="7"/>
      <c r="V7163" s="7"/>
      <c r="W7163" s="7"/>
      <c r="X7163" s="7"/>
      <c r="Y7163" s="11">
        <v>40400</v>
      </c>
    </row>
    <row r="7164" spans="19:25">
      <c r="S7164" s="7"/>
      <c r="T7164" s="7"/>
      <c r="U7164" s="7"/>
      <c r="V7164" s="7"/>
      <c r="W7164" s="7"/>
      <c r="X7164" s="7"/>
      <c r="Y7164" s="11">
        <v>40401</v>
      </c>
    </row>
    <row r="7165" spans="19:25">
      <c r="S7165" s="7"/>
      <c r="T7165" s="7"/>
      <c r="U7165" s="7"/>
      <c r="V7165" s="7"/>
      <c r="W7165" s="7"/>
      <c r="X7165" s="7"/>
      <c r="Y7165" s="11">
        <v>40402</v>
      </c>
    </row>
    <row r="7166" spans="19:25">
      <c r="S7166" s="7"/>
      <c r="T7166" s="7"/>
      <c r="U7166" s="7"/>
      <c r="V7166" s="7"/>
      <c r="W7166" s="7"/>
      <c r="X7166" s="7"/>
      <c r="Y7166" s="11">
        <v>40403</v>
      </c>
    </row>
    <row r="7167" spans="19:25">
      <c r="S7167" s="7"/>
      <c r="T7167" s="7"/>
      <c r="U7167" s="7"/>
      <c r="V7167" s="7"/>
      <c r="W7167" s="7"/>
      <c r="X7167" s="7"/>
      <c r="Y7167" s="11">
        <v>40404</v>
      </c>
    </row>
    <row r="7168" spans="19:25">
      <c r="S7168" s="7"/>
      <c r="T7168" s="7"/>
      <c r="U7168" s="7"/>
      <c r="V7168" s="7"/>
      <c r="W7168" s="7"/>
      <c r="X7168" s="7"/>
      <c r="Y7168" s="11">
        <v>40405</v>
      </c>
    </row>
    <row r="7169" spans="19:25">
      <c r="S7169" s="7"/>
      <c r="T7169" s="7"/>
      <c r="U7169" s="7"/>
      <c r="V7169" s="7"/>
      <c r="W7169" s="7"/>
      <c r="X7169" s="7"/>
      <c r="Y7169" s="11">
        <v>40406</v>
      </c>
    </row>
    <row r="7170" spans="19:25">
      <c r="S7170" s="7"/>
      <c r="T7170" s="7"/>
      <c r="U7170" s="7"/>
      <c r="V7170" s="7"/>
      <c r="W7170" s="7"/>
      <c r="X7170" s="7"/>
      <c r="Y7170" s="11">
        <v>40407</v>
      </c>
    </row>
    <row r="7171" spans="19:25">
      <c r="S7171" s="7"/>
      <c r="T7171" s="7"/>
      <c r="U7171" s="7"/>
      <c r="V7171" s="7"/>
      <c r="W7171" s="7"/>
      <c r="X7171" s="7"/>
      <c r="Y7171" s="11">
        <v>40408</v>
      </c>
    </row>
    <row r="7172" spans="19:25">
      <c r="S7172" s="7"/>
      <c r="T7172" s="7"/>
      <c r="U7172" s="7"/>
      <c r="V7172" s="7"/>
      <c r="W7172" s="7"/>
      <c r="X7172" s="7"/>
      <c r="Y7172" s="11">
        <v>40409</v>
      </c>
    </row>
    <row r="7173" spans="19:25">
      <c r="S7173" s="7"/>
      <c r="T7173" s="7"/>
      <c r="U7173" s="7"/>
      <c r="V7173" s="7"/>
      <c r="W7173" s="7"/>
      <c r="X7173" s="7"/>
      <c r="Y7173" s="11">
        <v>40410</v>
      </c>
    </row>
    <row r="7174" spans="19:25">
      <c r="S7174" s="7"/>
      <c r="T7174" s="7"/>
      <c r="U7174" s="7"/>
      <c r="V7174" s="7"/>
      <c r="W7174" s="7"/>
      <c r="X7174" s="7"/>
      <c r="Y7174" s="11">
        <v>40411</v>
      </c>
    </row>
    <row r="7175" spans="19:25">
      <c r="S7175" s="7"/>
      <c r="T7175" s="7"/>
      <c r="U7175" s="7"/>
      <c r="V7175" s="7"/>
      <c r="W7175" s="7"/>
      <c r="X7175" s="7"/>
      <c r="Y7175" s="11">
        <v>40412</v>
      </c>
    </row>
    <row r="7176" spans="19:25">
      <c r="S7176" s="7"/>
      <c r="T7176" s="7"/>
      <c r="U7176" s="7"/>
      <c r="V7176" s="7"/>
      <c r="W7176" s="7"/>
      <c r="X7176" s="7"/>
      <c r="Y7176" s="11">
        <v>40413</v>
      </c>
    </row>
    <row r="7177" spans="19:25">
      <c r="S7177" s="7"/>
      <c r="T7177" s="7"/>
      <c r="U7177" s="7"/>
      <c r="V7177" s="7"/>
      <c r="W7177" s="7"/>
      <c r="X7177" s="7"/>
      <c r="Y7177" s="11">
        <v>40414</v>
      </c>
    </row>
    <row r="7178" spans="19:25">
      <c r="S7178" s="7"/>
      <c r="T7178" s="7"/>
      <c r="U7178" s="7"/>
      <c r="V7178" s="7"/>
      <c r="W7178" s="7"/>
      <c r="X7178" s="7"/>
      <c r="Y7178" s="11">
        <v>40415</v>
      </c>
    </row>
    <row r="7179" spans="19:25">
      <c r="S7179" s="7"/>
      <c r="T7179" s="7"/>
      <c r="U7179" s="7"/>
      <c r="V7179" s="7"/>
      <c r="W7179" s="7"/>
      <c r="X7179" s="7"/>
      <c r="Y7179" s="11">
        <v>40416</v>
      </c>
    </row>
    <row r="7180" spans="19:25">
      <c r="S7180" s="7"/>
      <c r="T7180" s="7"/>
      <c r="U7180" s="7"/>
      <c r="V7180" s="7"/>
      <c r="W7180" s="7"/>
      <c r="X7180" s="7"/>
      <c r="Y7180" s="11">
        <v>40417</v>
      </c>
    </row>
    <row r="7181" spans="19:25">
      <c r="S7181" s="7"/>
      <c r="T7181" s="7"/>
      <c r="U7181" s="7"/>
      <c r="V7181" s="7"/>
      <c r="W7181" s="7"/>
      <c r="X7181" s="7"/>
      <c r="Y7181" s="11">
        <v>40418</v>
      </c>
    </row>
    <row r="7182" spans="19:25">
      <c r="S7182" s="7"/>
      <c r="T7182" s="7"/>
      <c r="U7182" s="7"/>
      <c r="V7182" s="7"/>
      <c r="W7182" s="7"/>
      <c r="X7182" s="7"/>
      <c r="Y7182" s="11">
        <v>40419</v>
      </c>
    </row>
    <row r="7183" spans="19:25">
      <c r="S7183" s="7"/>
      <c r="T7183" s="7"/>
      <c r="U7183" s="7"/>
      <c r="V7183" s="7"/>
      <c r="W7183" s="7"/>
      <c r="X7183" s="7"/>
      <c r="Y7183" s="11">
        <v>40420</v>
      </c>
    </row>
    <row r="7184" spans="19:25">
      <c r="S7184" s="7"/>
      <c r="T7184" s="7"/>
      <c r="U7184" s="7"/>
      <c r="V7184" s="7"/>
      <c r="W7184" s="7"/>
      <c r="X7184" s="7"/>
      <c r="Y7184" s="11">
        <v>40421</v>
      </c>
    </row>
    <row r="7185" spans="19:25">
      <c r="S7185" s="7"/>
      <c r="T7185" s="7"/>
      <c r="U7185" s="7"/>
      <c r="V7185" s="7"/>
      <c r="W7185" s="7"/>
      <c r="X7185" s="7"/>
      <c r="Y7185" s="11">
        <v>40422</v>
      </c>
    </row>
    <row r="7186" spans="19:25">
      <c r="S7186" s="7"/>
      <c r="T7186" s="7"/>
      <c r="U7186" s="7"/>
      <c r="V7186" s="7"/>
      <c r="W7186" s="7"/>
      <c r="X7186" s="7"/>
      <c r="Y7186" s="11">
        <v>40423</v>
      </c>
    </row>
    <row r="7187" spans="19:25">
      <c r="S7187" s="7"/>
      <c r="T7187" s="7"/>
      <c r="U7187" s="7"/>
      <c r="V7187" s="7"/>
      <c r="W7187" s="7"/>
      <c r="X7187" s="7"/>
      <c r="Y7187" s="11">
        <v>40424</v>
      </c>
    </row>
    <row r="7188" spans="19:25">
      <c r="S7188" s="7"/>
      <c r="T7188" s="7"/>
      <c r="U7188" s="7"/>
      <c r="V7188" s="7"/>
      <c r="W7188" s="7"/>
      <c r="X7188" s="7"/>
      <c r="Y7188" s="11">
        <v>40425</v>
      </c>
    </row>
    <row r="7189" spans="19:25">
      <c r="S7189" s="7"/>
      <c r="T7189" s="7"/>
      <c r="U7189" s="7"/>
      <c r="V7189" s="7"/>
      <c r="W7189" s="7"/>
      <c r="X7189" s="7"/>
      <c r="Y7189" s="11">
        <v>40426</v>
      </c>
    </row>
    <row r="7190" spans="19:25">
      <c r="S7190" s="7"/>
      <c r="T7190" s="7"/>
      <c r="U7190" s="7"/>
      <c r="V7190" s="7"/>
      <c r="W7190" s="7"/>
      <c r="X7190" s="7"/>
      <c r="Y7190" s="11">
        <v>40427</v>
      </c>
    </row>
    <row r="7191" spans="19:25">
      <c r="S7191" s="7"/>
      <c r="T7191" s="7"/>
      <c r="U7191" s="7"/>
      <c r="V7191" s="7"/>
      <c r="W7191" s="7"/>
      <c r="X7191" s="7"/>
      <c r="Y7191" s="11">
        <v>40428</v>
      </c>
    </row>
    <row r="7192" spans="19:25">
      <c r="S7192" s="7"/>
      <c r="T7192" s="7"/>
      <c r="U7192" s="7"/>
      <c r="V7192" s="7"/>
      <c r="W7192" s="7"/>
      <c r="X7192" s="7"/>
      <c r="Y7192" s="11">
        <v>40429</v>
      </c>
    </row>
    <row r="7193" spans="19:25">
      <c r="S7193" s="7"/>
      <c r="T7193" s="7"/>
      <c r="U7193" s="7"/>
      <c r="V7193" s="7"/>
      <c r="W7193" s="7"/>
      <c r="X7193" s="7"/>
      <c r="Y7193" s="11">
        <v>40430</v>
      </c>
    </row>
    <row r="7194" spans="19:25">
      <c r="S7194" s="7"/>
      <c r="T7194" s="7"/>
      <c r="U7194" s="7"/>
      <c r="V7194" s="7"/>
      <c r="W7194" s="7"/>
      <c r="X7194" s="7"/>
      <c r="Y7194" s="11">
        <v>40431</v>
      </c>
    </row>
    <row r="7195" spans="19:25">
      <c r="S7195" s="7"/>
      <c r="T7195" s="7"/>
      <c r="U7195" s="7"/>
      <c r="V7195" s="7"/>
      <c r="W7195" s="7"/>
      <c r="X7195" s="7"/>
      <c r="Y7195" s="11">
        <v>40432</v>
      </c>
    </row>
    <row r="7196" spans="19:25">
      <c r="S7196" s="7"/>
      <c r="T7196" s="7"/>
      <c r="U7196" s="7"/>
      <c r="V7196" s="7"/>
      <c r="W7196" s="7"/>
      <c r="X7196" s="7"/>
      <c r="Y7196" s="11">
        <v>40433</v>
      </c>
    </row>
    <row r="7197" spans="19:25">
      <c r="S7197" s="7"/>
      <c r="T7197" s="7"/>
      <c r="U7197" s="7"/>
      <c r="V7197" s="7"/>
      <c r="W7197" s="7"/>
      <c r="X7197" s="7"/>
      <c r="Y7197" s="11">
        <v>40434</v>
      </c>
    </row>
    <row r="7198" spans="19:25">
      <c r="S7198" s="7"/>
      <c r="T7198" s="7"/>
      <c r="U7198" s="7"/>
      <c r="V7198" s="7"/>
      <c r="W7198" s="7"/>
      <c r="X7198" s="7"/>
      <c r="Y7198" s="11">
        <v>40435</v>
      </c>
    </row>
    <row r="7199" spans="19:25">
      <c r="S7199" s="7"/>
      <c r="T7199" s="7"/>
      <c r="U7199" s="7"/>
      <c r="V7199" s="7"/>
      <c r="W7199" s="7"/>
      <c r="X7199" s="7"/>
      <c r="Y7199" s="11">
        <v>40436</v>
      </c>
    </row>
    <row r="7200" spans="19:25">
      <c r="S7200" s="7"/>
      <c r="T7200" s="7"/>
      <c r="U7200" s="7"/>
      <c r="V7200" s="7"/>
      <c r="W7200" s="7"/>
      <c r="X7200" s="7"/>
      <c r="Y7200" s="11">
        <v>40437</v>
      </c>
    </row>
    <row r="7201" spans="19:25">
      <c r="S7201" s="7"/>
      <c r="T7201" s="7"/>
      <c r="U7201" s="7"/>
      <c r="V7201" s="7"/>
      <c r="W7201" s="7"/>
      <c r="X7201" s="7"/>
      <c r="Y7201" s="11">
        <v>40438</v>
      </c>
    </row>
    <row r="7202" spans="19:25">
      <c r="S7202" s="7"/>
      <c r="T7202" s="7"/>
      <c r="U7202" s="7"/>
      <c r="V7202" s="7"/>
      <c r="W7202" s="7"/>
      <c r="X7202" s="7"/>
      <c r="Y7202" s="11">
        <v>40439</v>
      </c>
    </row>
    <row r="7203" spans="19:25">
      <c r="S7203" s="7"/>
      <c r="T7203" s="7"/>
      <c r="U7203" s="7"/>
      <c r="V7203" s="7"/>
      <c r="W7203" s="7"/>
      <c r="X7203" s="7"/>
      <c r="Y7203" s="11">
        <v>40440</v>
      </c>
    </row>
    <row r="7204" spans="19:25">
      <c r="S7204" s="7"/>
      <c r="T7204" s="7"/>
      <c r="U7204" s="7"/>
      <c r="V7204" s="7"/>
      <c r="W7204" s="7"/>
      <c r="X7204" s="7"/>
      <c r="Y7204" s="11">
        <v>40441</v>
      </c>
    </row>
    <row r="7205" spans="19:25">
      <c r="S7205" s="7"/>
      <c r="T7205" s="7"/>
      <c r="U7205" s="7"/>
      <c r="V7205" s="7"/>
      <c r="W7205" s="7"/>
      <c r="X7205" s="7"/>
      <c r="Y7205" s="11">
        <v>40442</v>
      </c>
    </row>
    <row r="7206" spans="19:25">
      <c r="S7206" s="7"/>
      <c r="T7206" s="7"/>
      <c r="U7206" s="7"/>
      <c r="V7206" s="7"/>
      <c r="W7206" s="7"/>
      <c r="X7206" s="7"/>
      <c r="Y7206" s="11">
        <v>40443</v>
      </c>
    </row>
    <row r="7207" spans="19:25">
      <c r="S7207" s="7"/>
      <c r="T7207" s="7"/>
      <c r="U7207" s="7"/>
      <c r="V7207" s="7"/>
      <c r="W7207" s="7"/>
      <c r="X7207" s="7"/>
      <c r="Y7207" s="11">
        <v>40444</v>
      </c>
    </row>
    <row r="7208" spans="19:25">
      <c r="S7208" s="7"/>
      <c r="T7208" s="7"/>
      <c r="U7208" s="7"/>
      <c r="V7208" s="7"/>
      <c r="W7208" s="7"/>
      <c r="X7208" s="7"/>
      <c r="Y7208" s="11">
        <v>40445</v>
      </c>
    </row>
    <row r="7209" spans="19:25">
      <c r="S7209" s="7"/>
      <c r="T7209" s="7"/>
      <c r="U7209" s="7"/>
      <c r="V7209" s="7"/>
      <c r="W7209" s="7"/>
      <c r="X7209" s="7"/>
      <c r="Y7209" s="11">
        <v>40446</v>
      </c>
    </row>
    <row r="7210" spans="19:25">
      <c r="S7210" s="7"/>
      <c r="T7210" s="7"/>
      <c r="U7210" s="7"/>
      <c r="V7210" s="7"/>
      <c r="W7210" s="7"/>
      <c r="X7210" s="7"/>
      <c r="Y7210" s="11">
        <v>40447</v>
      </c>
    </row>
    <row r="7211" spans="19:25">
      <c r="S7211" s="7"/>
      <c r="T7211" s="7"/>
      <c r="U7211" s="7"/>
      <c r="V7211" s="7"/>
      <c r="W7211" s="7"/>
      <c r="X7211" s="7"/>
      <c r="Y7211" s="11">
        <v>40448</v>
      </c>
    </row>
    <row r="7212" spans="19:25">
      <c r="S7212" s="7"/>
      <c r="T7212" s="7"/>
      <c r="U7212" s="7"/>
      <c r="V7212" s="7"/>
      <c r="W7212" s="7"/>
      <c r="X7212" s="7"/>
      <c r="Y7212" s="11">
        <v>40449</v>
      </c>
    </row>
    <row r="7213" spans="19:25">
      <c r="S7213" s="7"/>
      <c r="T7213" s="7"/>
      <c r="U7213" s="7"/>
      <c r="V7213" s="7"/>
      <c r="W7213" s="7"/>
      <c r="X7213" s="7"/>
      <c r="Y7213" s="11">
        <v>40450</v>
      </c>
    </row>
    <row r="7214" spans="19:25">
      <c r="S7214" s="7"/>
      <c r="T7214" s="7"/>
      <c r="U7214" s="7"/>
      <c r="V7214" s="7"/>
      <c r="W7214" s="7"/>
      <c r="X7214" s="7"/>
      <c r="Y7214" s="11">
        <v>40451</v>
      </c>
    </row>
    <row r="7215" spans="19:25">
      <c r="S7215" s="7"/>
      <c r="T7215" s="7"/>
      <c r="U7215" s="7"/>
      <c r="V7215" s="7"/>
      <c r="W7215" s="7"/>
      <c r="X7215" s="7"/>
      <c r="Y7215" s="11">
        <v>40452</v>
      </c>
    </row>
    <row r="7216" spans="19:25">
      <c r="S7216" s="7"/>
      <c r="T7216" s="7"/>
      <c r="U7216" s="7"/>
      <c r="V7216" s="7"/>
      <c r="W7216" s="7"/>
      <c r="X7216" s="7"/>
      <c r="Y7216" s="11">
        <v>40453</v>
      </c>
    </row>
    <row r="7217" spans="19:25">
      <c r="S7217" s="7"/>
      <c r="T7217" s="7"/>
      <c r="U7217" s="7"/>
      <c r="V7217" s="7"/>
      <c r="W7217" s="7"/>
      <c r="X7217" s="7"/>
      <c r="Y7217" s="11">
        <v>40454</v>
      </c>
    </row>
    <row r="7218" spans="19:25">
      <c r="S7218" s="7"/>
      <c r="T7218" s="7"/>
      <c r="U7218" s="7"/>
      <c r="V7218" s="7"/>
      <c r="W7218" s="7"/>
      <c r="X7218" s="7"/>
      <c r="Y7218" s="11">
        <v>40455</v>
      </c>
    </row>
    <row r="7219" spans="19:25">
      <c r="S7219" s="7"/>
      <c r="T7219" s="7"/>
      <c r="U7219" s="7"/>
      <c r="V7219" s="7"/>
      <c r="W7219" s="7"/>
      <c r="X7219" s="7"/>
      <c r="Y7219" s="11">
        <v>40456</v>
      </c>
    </row>
    <row r="7220" spans="19:25">
      <c r="S7220" s="7"/>
      <c r="T7220" s="7"/>
      <c r="U7220" s="7"/>
      <c r="V7220" s="7"/>
      <c r="W7220" s="7"/>
      <c r="X7220" s="7"/>
      <c r="Y7220" s="11">
        <v>40457</v>
      </c>
    </row>
    <row r="7221" spans="19:25">
      <c r="S7221" s="7"/>
      <c r="T7221" s="7"/>
      <c r="U7221" s="7"/>
      <c r="V7221" s="7"/>
      <c r="W7221" s="7"/>
      <c r="X7221" s="7"/>
      <c r="Y7221" s="11">
        <v>40458</v>
      </c>
    </row>
    <row r="7222" spans="19:25">
      <c r="S7222" s="7"/>
      <c r="T7222" s="7"/>
      <c r="U7222" s="7"/>
      <c r="V7222" s="7"/>
      <c r="W7222" s="7"/>
      <c r="X7222" s="7"/>
      <c r="Y7222" s="11">
        <v>40459</v>
      </c>
    </row>
    <row r="7223" spans="19:25">
      <c r="S7223" s="7"/>
      <c r="T7223" s="7"/>
      <c r="U7223" s="7"/>
      <c r="V7223" s="7"/>
      <c r="W7223" s="7"/>
      <c r="X7223" s="7"/>
      <c r="Y7223" s="11">
        <v>40460</v>
      </c>
    </row>
    <row r="7224" spans="19:25">
      <c r="S7224" s="7"/>
      <c r="T7224" s="7"/>
      <c r="U7224" s="7"/>
      <c r="V7224" s="7"/>
      <c r="W7224" s="7"/>
      <c r="X7224" s="7"/>
      <c r="Y7224" s="11">
        <v>40461</v>
      </c>
    </row>
    <row r="7225" spans="19:25">
      <c r="S7225" s="7"/>
      <c r="T7225" s="7"/>
      <c r="U7225" s="7"/>
      <c r="V7225" s="7"/>
      <c r="W7225" s="7"/>
      <c r="X7225" s="7"/>
      <c r="Y7225" s="11">
        <v>40462</v>
      </c>
    </row>
    <row r="7226" spans="19:25">
      <c r="S7226" s="7"/>
      <c r="T7226" s="7"/>
      <c r="U7226" s="7"/>
      <c r="V7226" s="7"/>
      <c r="W7226" s="7"/>
      <c r="X7226" s="7"/>
      <c r="Y7226" s="11">
        <v>40463</v>
      </c>
    </row>
    <row r="7227" spans="19:25">
      <c r="S7227" s="7"/>
      <c r="T7227" s="7"/>
      <c r="U7227" s="7"/>
      <c r="V7227" s="7"/>
      <c r="W7227" s="7"/>
      <c r="X7227" s="7"/>
      <c r="Y7227" s="11">
        <v>40464</v>
      </c>
    </row>
    <row r="7228" spans="19:25">
      <c r="S7228" s="7"/>
      <c r="T7228" s="7"/>
      <c r="U7228" s="7"/>
      <c r="V7228" s="7"/>
      <c r="W7228" s="7"/>
      <c r="X7228" s="7"/>
      <c r="Y7228" s="11">
        <v>40465</v>
      </c>
    </row>
    <row r="7229" spans="19:25">
      <c r="S7229" s="7"/>
      <c r="T7229" s="7"/>
      <c r="U7229" s="7"/>
      <c r="V7229" s="7"/>
      <c r="W7229" s="7"/>
      <c r="X7229" s="7"/>
      <c r="Y7229" s="11">
        <v>40466</v>
      </c>
    </row>
    <row r="7230" spans="19:25">
      <c r="S7230" s="7"/>
      <c r="T7230" s="7"/>
      <c r="U7230" s="7"/>
      <c r="V7230" s="7"/>
      <c r="W7230" s="7"/>
      <c r="X7230" s="7"/>
      <c r="Y7230" s="11">
        <v>40467</v>
      </c>
    </row>
    <row r="7231" spans="19:25">
      <c r="S7231" s="7"/>
      <c r="T7231" s="7"/>
      <c r="U7231" s="7"/>
      <c r="V7231" s="7"/>
      <c r="W7231" s="7"/>
      <c r="X7231" s="7"/>
      <c r="Y7231" s="11">
        <v>40468</v>
      </c>
    </row>
    <row r="7232" spans="19:25">
      <c r="S7232" s="7"/>
      <c r="T7232" s="7"/>
      <c r="U7232" s="7"/>
      <c r="V7232" s="7"/>
      <c r="W7232" s="7"/>
      <c r="X7232" s="7"/>
      <c r="Y7232" s="11">
        <v>40469</v>
      </c>
    </row>
    <row r="7233" spans="19:25">
      <c r="S7233" s="7"/>
      <c r="T7233" s="7"/>
      <c r="U7233" s="7"/>
      <c r="V7233" s="7"/>
      <c r="W7233" s="7"/>
      <c r="X7233" s="7"/>
      <c r="Y7233" s="11">
        <v>40470</v>
      </c>
    </row>
    <row r="7234" spans="19:25">
      <c r="S7234" s="7"/>
      <c r="T7234" s="7"/>
      <c r="U7234" s="7"/>
      <c r="V7234" s="7"/>
      <c r="W7234" s="7"/>
      <c r="X7234" s="7"/>
      <c r="Y7234" s="11">
        <v>40471</v>
      </c>
    </row>
    <row r="7235" spans="19:25">
      <c r="S7235" s="7"/>
      <c r="T7235" s="7"/>
      <c r="U7235" s="7"/>
      <c r="V7235" s="7"/>
      <c r="W7235" s="7"/>
      <c r="X7235" s="7"/>
      <c r="Y7235" s="11">
        <v>40472</v>
      </c>
    </row>
    <row r="7236" spans="19:25">
      <c r="S7236" s="7"/>
      <c r="T7236" s="7"/>
      <c r="U7236" s="7"/>
      <c r="V7236" s="7"/>
      <c r="W7236" s="7"/>
      <c r="X7236" s="7"/>
      <c r="Y7236" s="11">
        <v>40473</v>
      </c>
    </row>
    <row r="7237" spans="19:25">
      <c r="S7237" s="7"/>
      <c r="T7237" s="7"/>
      <c r="U7237" s="7"/>
      <c r="V7237" s="7"/>
      <c r="W7237" s="7"/>
      <c r="X7237" s="7"/>
      <c r="Y7237" s="11">
        <v>40474</v>
      </c>
    </row>
    <row r="7238" spans="19:25">
      <c r="S7238" s="7"/>
      <c r="T7238" s="7"/>
      <c r="U7238" s="7"/>
      <c r="V7238" s="7"/>
      <c r="W7238" s="7"/>
      <c r="X7238" s="7"/>
      <c r="Y7238" s="11">
        <v>40475</v>
      </c>
    </row>
    <row r="7239" spans="19:25">
      <c r="S7239" s="7"/>
      <c r="T7239" s="7"/>
      <c r="U7239" s="7"/>
      <c r="V7239" s="7"/>
      <c r="W7239" s="7"/>
      <c r="X7239" s="7"/>
      <c r="Y7239" s="11">
        <v>40476</v>
      </c>
    </row>
    <row r="7240" spans="19:25">
      <c r="S7240" s="7"/>
      <c r="T7240" s="7"/>
      <c r="U7240" s="7"/>
      <c r="V7240" s="7"/>
      <c r="W7240" s="7"/>
      <c r="X7240" s="7"/>
      <c r="Y7240" s="11">
        <v>40477</v>
      </c>
    </row>
    <row r="7241" spans="19:25">
      <c r="S7241" s="7"/>
      <c r="T7241" s="7"/>
      <c r="U7241" s="7"/>
      <c r="V7241" s="7"/>
      <c r="W7241" s="7"/>
      <c r="X7241" s="7"/>
      <c r="Y7241" s="11">
        <v>40478</v>
      </c>
    </row>
    <row r="7242" spans="19:25">
      <c r="S7242" s="7"/>
      <c r="T7242" s="7"/>
      <c r="U7242" s="7"/>
      <c r="V7242" s="7"/>
      <c r="W7242" s="7"/>
      <c r="X7242" s="7"/>
      <c r="Y7242" s="11">
        <v>40479</v>
      </c>
    </row>
    <row r="7243" spans="19:25">
      <c r="S7243" s="7"/>
      <c r="T7243" s="7"/>
      <c r="U7243" s="7"/>
      <c r="V7243" s="7"/>
      <c r="W7243" s="7"/>
      <c r="X7243" s="7"/>
      <c r="Y7243" s="11">
        <v>40480</v>
      </c>
    </row>
    <row r="7244" spans="19:25">
      <c r="S7244" s="7"/>
      <c r="T7244" s="7"/>
      <c r="U7244" s="7"/>
      <c r="V7244" s="7"/>
      <c r="W7244" s="7"/>
      <c r="X7244" s="7"/>
      <c r="Y7244" s="11">
        <v>40481</v>
      </c>
    </row>
    <row r="7245" spans="19:25">
      <c r="S7245" s="7"/>
      <c r="T7245" s="7"/>
      <c r="U7245" s="7"/>
      <c r="V7245" s="7"/>
      <c r="W7245" s="7"/>
      <c r="X7245" s="7"/>
      <c r="Y7245" s="11">
        <v>40482</v>
      </c>
    </row>
    <row r="7246" spans="19:25">
      <c r="S7246" s="7"/>
      <c r="T7246" s="7"/>
      <c r="U7246" s="7"/>
      <c r="V7246" s="7"/>
      <c r="W7246" s="7"/>
      <c r="X7246" s="7"/>
      <c r="Y7246" s="11">
        <v>40483</v>
      </c>
    </row>
    <row r="7247" spans="19:25">
      <c r="S7247" s="7"/>
      <c r="T7247" s="7"/>
      <c r="U7247" s="7"/>
      <c r="V7247" s="7"/>
      <c r="W7247" s="7"/>
      <c r="X7247" s="7"/>
      <c r="Y7247" s="11">
        <v>40484</v>
      </c>
    </row>
    <row r="7248" spans="19:25">
      <c r="S7248" s="7"/>
      <c r="T7248" s="7"/>
      <c r="U7248" s="7"/>
      <c r="V7248" s="7"/>
      <c r="W7248" s="7"/>
      <c r="X7248" s="7"/>
      <c r="Y7248" s="11">
        <v>40485</v>
      </c>
    </row>
    <row r="7249" spans="19:25">
      <c r="S7249" s="7"/>
      <c r="T7249" s="7"/>
      <c r="U7249" s="7"/>
      <c r="V7249" s="7"/>
      <c r="W7249" s="7"/>
      <c r="X7249" s="7"/>
      <c r="Y7249" s="11">
        <v>40486</v>
      </c>
    </row>
    <row r="7250" spans="19:25">
      <c r="S7250" s="7"/>
      <c r="T7250" s="7"/>
      <c r="U7250" s="7"/>
      <c r="V7250" s="7"/>
      <c r="W7250" s="7"/>
      <c r="X7250" s="7"/>
      <c r="Y7250" s="11">
        <v>40487</v>
      </c>
    </row>
    <row r="7251" spans="19:25">
      <c r="S7251" s="7"/>
      <c r="T7251" s="7"/>
      <c r="U7251" s="7"/>
      <c r="V7251" s="7"/>
      <c r="W7251" s="7"/>
      <c r="X7251" s="7"/>
      <c r="Y7251" s="11">
        <v>40488</v>
      </c>
    </row>
    <row r="7252" spans="19:25">
      <c r="S7252" s="7"/>
      <c r="T7252" s="7"/>
      <c r="U7252" s="7"/>
      <c r="V7252" s="7"/>
      <c r="W7252" s="7"/>
      <c r="X7252" s="7"/>
      <c r="Y7252" s="11">
        <v>40489</v>
      </c>
    </row>
    <row r="7253" spans="19:25">
      <c r="S7253" s="7"/>
      <c r="T7253" s="7"/>
      <c r="U7253" s="7"/>
      <c r="V7253" s="7"/>
      <c r="W7253" s="7"/>
      <c r="X7253" s="7"/>
      <c r="Y7253" s="11">
        <v>40490</v>
      </c>
    </row>
    <row r="7254" spans="19:25">
      <c r="S7254" s="7"/>
      <c r="T7254" s="7"/>
      <c r="U7254" s="7"/>
      <c r="V7254" s="7"/>
      <c r="W7254" s="7"/>
      <c r="X7254" s="7"/>
      <c r="Y7254" s="11">
        <v>40491</v>
      </c>
    </row>
    <row r="7255" spans="19:25">
      <c r="S7255" s="7"/>
      <c r="T7255" s="7"/>
      <c r="U7255" s="7"/>
      <c r="V7255" s="7"/>
      <c r="W7255" s="7"/>
      <c r="X7255" s="7"/>
      <c r="Y7255" s="11">
        <v>40492</v>
      </c>
    </row>
    <row r="7256" spans="19:25">
      <c r="S7256" s="7"/>
      <c r="T7256" s="7"/>
      <c r="U7256" s="7"/>
      <c r="V7256" s="7"/>
      <c r="W7256" s="7"/>
      <c r="X7256" s="7"/>
      <c r="Y7256" s="11">
        <v>40493</v>
      </c>
    </row>
    <row r="7257" spans="19:25">
      <c r="S7257" s="7"/>
      <c r="T7257" s="7"/>
      <c r="U7257" s="7"/>
      <c r="V7257" s="7"/>
      <c r="W7257" s="7"/>
      <c r="X7257" s="7"/>
      <c r="Y7257" s="11">
        <v>40494</v>
      </c>
    </row>
    <row r="7258" spans="19:25">
      <c r="S7258" s="7"/>
      <c r="T7258" s="7"/>
      <c r="U7258" s="7"/>
      <c r="V7258" s="7"/>
      <c r="W7258" s="7"/>
      <c r="X7258" s="7"/>
      <c r="Y7258" s="11">
        <v>40495</v>
      </c>
    </row>
    <row r="7259" spans="19:25">
      <c r="S7259" s="7"/>
      <c r="T7259" s="7"/>
      <c r="U7259" s="7"/>
      <c r="V7259" s="7"/>
      <c r="W7259" s="7"/>
      <c r="X7259" s="7"/>
      <c r="Y7259" s="11">
        <v>40496</v>
      </c>
    </row>
    <row r="7260" spans="19:25">
      <c r="S7260" s="7"/>
      <c r="T7260" s="7"/>
      <c r="U7260" s="7"/>
      <c r="V7260" s="7"/>
      <c r="W7260" s="7"/>
      <c r="X7260" s="7"/>
      <c r="Y7260" s="11">
        <v>40497</v>
      </c>
    </row>
    <row r="7261" spans="19:25">
      <c r="S7261" s="7"/>
      <c r="T7261" s="7"/>
      <c r="U7261" s="7"/>
      <c r="V7261" s="7"/>
      <c r="W7261" s="7"/>
      <c r="X7261" s="7"/>
      <c r="Y7261" s="11">
        <v>40498</v>
      </c>
    </row>
    <row r="7262" spans="19:25">
      <c r="S7262" s="7"/>
      <c r="T7262" s="7"/>
      <c r="U7262" s="7"/>
      <c r="V7262" s="7"/>
      <c r="W7262" s="7"/>
      <c r="X7262" s="7"/>
      <c r="Y7262" s="11">
        <v>40499</v>
      </c>
    </row>
    <row r="7263" spans="19:25">
      <c r="S7263" s="7"/>
      <c r="T7263" s="7"/>
      <c r="U7263" s="7"/>
      <c r="V7263" s="7"/>
      <c r="W7263" s="7"/>
      <c r="X7263" s="7"/>
      <c r="Y7263" s="11">
        <v>40500</v>
      </c>
    </row>
    <row r="7264" spans="19:25">
      <c r="S7264" s="7"/>
      <c r="T7264" s="7"/>
      <c r="U7264" s="7"/>
      <c r="V7264" s="7"/>
      <c r="W7264" s="7"/>
      <c r="X7264" s="7"/>
      <c r="Y7264" s="11">
        <v>40501</v>
      </c>
    </row>
    <row r="7265" spans="19:25">
      <c r="S7265" s="7"/>
      <c r="T7265" s="7"/>
      <c r="U7265" s="7"/>
      <c r="V7265" s="7"/>
      <c r="W7265" s="7"/>
      <c r="X7265" s="7"/>
      <c r="Y7265" s="11">
        <v>40502</v>
      </c>
    </row>
    <row r="7266" spans="19:25">
      <c r="S7266" s="7"/>
      <c r="T7266" s="7"/>
      <c r="U7266" s="7"/>
      <c r="V7266" s="7"/>
      <c r="W7266" s="7"/>
      <c r="X7266" s="7"/>
      <c r="Y7266" s="11">
        <v>40503</v>
      </c>
    </row>
    <row r="7267" spans="19:25">
      <c r="S7267" s="7"/>
      <c r="T7267" s="7"/>
      <c r="U7267" s="7"/>
      <c r="V7267" s="7"/>
      <c r="W7267" s="7"/>
      <c r="X7267" s="7"/>
      <c r="Y7267" s="11">
        <v>40504</v>
      </c>
    </row>
    <row r="7268" spans="19:25">
      <c r="S7268" s="7"/>
      <c r="T7268" s="7"/>
      <c r="U7268" s="7"/>
      <c r="V7268" s="7"/>
      <c r="W7268" s="7"/>
      <c r="X7268" s="7"/>
      <c r="Y7268" s="11">
        <v>40505</v>
      </c>
    </row>
    <row r="7269" spans="19:25">
      <c r="S7269" s="7"/>
      <c r="T7269" s="7"/>
      <c r="U7269" s="7"/>
      <c r="V7269" s="7"/>
      <c r="W7269" s="7"/>
      <c r="X7269" s="7"/>
      <c r="Y7269" s="11">
        <v>40506</v>
      </c>
    </row>
    <row r="7270" spans="19:25">
      <c r="S7270" s="7"/>
      <c r="T7270" s="7"/>
      <c r="U7270" s="7"/>
      <c r="V7270" s="7"/>
      <c r="W7270" s="7"/>
      <c r="X7270" s="7"/>
      <c r="Y7270" s="11">
        <v>40507</v>
      </c>
    </row>
    <row r="7271" spans="19:25">
      <c r="S7271" s="7"/>
      <c r="T7271" s="7"/>
      <c r="U7271" s="7"/>
      <c r="V7271" s="7"/>
      <c r="W7271" s="7"/>
      <c r="X7271" s="7"/>
      <c r="Y7271" s="11">
        <v>40508</v>
      </c>
    </row>
    <row r="7272" spans="19:25">
      <c r="S7272" s="7"/>
      <c r="T7272" s="7"/>
      <c r="U7272" s="7"/>
      <c r="V7272" s="7"/>
      <c r="W7272" s="7"/>
      <c r="X7272" s="7"/>
      <c r="Y7272" s="11">
        <v>40509</v>
      </c>
    </row>
    <row r="7273" spans="19:25">
      <c r="S7273" s="7"/>
      <c r="T7273" s="7"/>
      <c r="U7273" s="7"/>
      <c r="V7273" s="7"/>
      <c r="W7273" s="7"/>
      <c r="X7273" s="7"/>
      <c r="Y7273" s="11">
        <v>40510</v>
      </c>
    </row>
    <row r="7274" spans="19:25">
      <c r="S7274" s="7"/>
      <c r="T7274" s="7"/>
      <c r="U7274" s="7"/>
      <c r="V7274" s="7"/>
      <c r="W7274" s="7"/>
      <c r="X7274" s="7"/>
      <c r="Y7274" s="11">
        <v>40511</v>
      </c>
    </row>
    <row r="7275" spans="19:25">
      <c r="S7275" s="7"/>
      <c r="T7275" s="7"/>
      <c r="U7275" s="7"/>
      <c r="V7275" s="7"/>
      <c r="W7275" s="7"/>
      <c r="X7275" s="7"/>
      <c r="Y7275" s="11">
        <v>40512</v>
      </c>
    </row>
    <row r="7276" spans="19:25">
      <c r="S7276" s="7"/>
      <c r="T7276" s="7"/>
      <c r="U7276" s="7"/>
      <c r="V7276" s="7"/>
      <c r="W7276" s="7"/>
      <c r="X7276" s="7"/>
      <c r="Y7276" s="11">
        <v>40513</v>
      </c>
    </row>
    <row r="7277" spans="19:25">
      <c r="S7277" s="7"/>
      <c r="T7277" s="7"/>
      <c r="U7277" s="7"/>
      <c r="V7277" s="7"/>
      <c r="W7277" s="7"/>
      <c r="X7277" s="7"/>
      <c r="Y7277" s="11">
        <v>40514</v>
      </c>
    </row>
    <row r="7278" spans="19:25">
      <c r="S7278" s="7"/>
      <c r="T7278" s="7"/>
      <c r="U7278" s="7"/>
      <c r="V7278" s="7"/>
      <c r="W7278" s="7"/>
      <c r="X7278" s="7"/>
      <c r="Y7278" s="11">
        <v>40515</v>
      </c>
    </row>
    <row r="7279" spans="19:25">
      <c r="S7279" s="7"/>
      <c r="T7279" s="7"/>
      <c r="U7279" s="7"/>
      <c r="V7279" s="7"/>
      <c r="W7279" s="7"/>
      <c r="X7279" s="7"/>
      <c r="Y7279" s="11">
        <v>40516</v>
      </c>
    </row>
    <row r="7280" spans="19:25">
      <c r="S7280" s="7"/>
      <c r="T7280" s="7"/>
      <c r="U7280" s="7"/>
      <c r="V7280" s="7"/>
      <c r="W7280" s="7"/>
      <c r="X7280" s="7"/>
      <c r="Y7280" s="11">
        <v>40517</v>
      </c>
    </row>
    <row r="7281" spans="19:25">
      <c r="S7281" s="7"/>
      <c r="T7281" s="7"/>
      <c r="U7281" s="7"/>
      <c r="V7281" s="7"/>
      <c r="W7281" s="7"/>
      <c r="X7281" s="7"/>
      <c r="Y7281" s="11">
        <v>40518</v>
      </c>
    </row>
    <row r="7282" spans="19:25">
      <c r="S7282" s="7"/>
      <c r="T7282" s="7"/>
      <c r="U7282" s="7"/>
      <c r="V7282" s="7"/>
      <c r="W7282" s="7"/>
      <c r="X7282" s="7"/>
      <c r="Y7282" s="11">
        <v>40519</v>
      </c>
    </row>
    <row r="7283" spans="19:25">
      <c r="S7283" s="7"/>
      <c r="T7283" s="7"/>
      <c r="U7283" s="7"/>
      <c r="V7283" s="7"/>
      <c r="W7283" s="7"/>
      <c r="X7283" s="7"/>
      <c r="Y7283" s="11">
        <v>40520</v>
      </c>
    </row>
    <row r="7284" spans="19:25">
      <c r="S7284" s="7"/>
      <c r="T7284" s="7"/>
      <c r="U7284" s="7"/>
      <c r="V7284" s="7"/>
      <c r="W7284" s="7"/>
      <c r="X7284" s="7"/>
      <c r="Y7284" s="11">
        <v>40521</v>
      </c>
    </row>
    <row r="7285" spans="19:25">
      <c r="S7285" s="7"/>
      <c r="T7285" s="7"/>
      <c r="U7285" s="7"/>
      <c r="V7285" s="7"/>
      <c r="W7285" s="7"/>
      <c r="X7285" s="7"/>
      <c r="Y7285" s="11">
        <v>40522</v>
      </c>
    </row>
    <row r="7286" spans="19:25">
      <c r="S7286" s="7"/>
      <c r="T7286" s="7"/>
      <c r="U7286" s="7"/>
      <c r="V7286" s="7"/>
      <c r="W7286" s="7"/>
      <c r="X7286" s="7"/>
      <c r="Y7286" s="11">
        <v>40523</v>
      </c>
    </row>
    <row r="7287" spans="19:25">
      <c r="S7287" s="7"/>
      <c r="T7287" s="7"/>
      <c r="U7287" s="7"/>
      <c r="V7287" s="7"/>
      <c r="W7287" s="7"/>
      <c r="X7287" s="7"/>
      <c r="Y7287" s="11">
        <v>40524</v>
      </c>
    </row>
    <row r="7288" spans="19:25">
      <c r="S7288" s="7"/>
      <c r="T7288" s="7"/>
      <c r="U7288" s="7"/>
      <c r="V7288" s="7"/>
      <c r="W7288" s="7"/>
      <c r="X7288" s="7"/>
      <c r="Y7288" s="11">
        <v>40525</v>
      </c>
    </row>
    <row r="7289" spans="19:25">
      <c r="S7289" s="7"/>
      <c r="T7289" s="7"/>
      <c r="U7289" s="7"/>
      <c r="V7289" s="7"/>
      <c r="W7289" s="7"/>
      <c r="X7289" s="7"/>
      <c r="Y7289" s="11">
        <v>40526</v>
      </c>
    </row>
    <row r="7290" spans="19:25">
      <c r="S7290" s="7"/>
      <c r="T7290" s="7"/>
      <c r="U7290" s="7"/>
      <c r="V7290" s="7"/>
      <c r="W7290" s="7"/>
      <c r="X7290" s="7"/>
      <c r="Y7290" s="11">
        <v>40527</v>
      </c>
    </row>
    <row r="7291" spans="19:25">
      <c r="S7291" s="7"/>
      <c r="T7291" s="7"/>
      <c r="U7291" s="7"/>
      <c r="V7291" s="7"/>
      <c r="W7291" s="7"/>
      <c r="X7291" s="7"/>
      <c r="Y7291" s="11">
        <v>40528</v>
      </c>
    </row>
    <row r="7292" spans="19:25">
      <c r="S7292" s="7"/>
      <c r="T7292" s="7"/>
      <c r="U7292" s="7"/>
      <c r="V7292" s="7"/>
      <c r="W7292" s="7"/>
      <c r="X7292" s="7"/>
      <c r="Y7292" s="11">
        <v>40529</v>
      </c>
    </row>
    <row r="7293" spans="19:25">
      <c r="S7293" s="7"/>
      <c r="T7293" s="7"/>
      <c r="U7293" s="7"/>
      <c r="V7293" s="7"/>
      <c r="W7293" s="7"/>
      <c r="X7293" s="7"/>
      <c r="Y7293" s="11">
        <v>40530</v>
      </c>
    </row>
    <row r="7294" spans="19:25">
      <c r="S7294" s="7"/>
      <c r="T7294" s="7"/>
      <c r="U7294" s="7"/>
      <c r="V7294" s="7"/>
      <c r="W7294" s="7"/>
      <c r="X7294" s="7"/>
      <c r="Y7294" s="11">
        <v>40531</v>
      </c>
    </row>
    <row r="7295" spans="19:25">
      <c r="S7295" s="7"/>
      <c r="T7295" s="7"/>
      <c r="U7295" s="7"/>
      <c r="V7295" s="7"/>
      <c r="W7295" s="7"/>
      <c r="X7295" s="7"/>
      <c r="Y7295" s="11">
        <v>40532</v>
      </c>
    </row>
    <row r="7296" spans="19:25">
      <c r="S7296" s="7"/>
      <c r="T7296" s="7"/>
      <c r="U7296" s="7"/>
      <c r="V7296" s="7"/>
      <c r="W7296" s="7"/>
      <c r="X7296" s="7"/>
      <c r="Y7296" s="11">
        <v>40533</v>
      </c>
    </row>
    <row r="7297" spans="19:25">
      <c r="S7297" s="7"/>
      <c r="T7297" s="7"/>
      <c r="U7297" s="7"/>
      <c r="V7297" s="7"/>
      <c r="W7297" s="7"/>
      <c r="X7297" s="7"/>
      <c r="Y7297" s="11">
        <v>40534</v>
      </c>
    </row>
    <row r="7298" spans="19:25">
      <c r="S7298" s="7"/>
      <c r="T7298" s="7"/>
      <c r="U7298" s="7"/>
      <c r="V7298" s="7"/>
      <c r="W7298" s="7"/>
      <c r="X7298" s="7"/>
      <c r="Y7298" s="11">
        <v>40535</v>
      </c>
    </row>
    <row r="7299" spans="19:25">
      <c r="S7299" s="7"/>
      <c r="T7299" s="7"/>
      <c r="U7299" s="7"/>
      <c r="V7299" s="7"/>
      <c r="W7299" s="7"/>
      <c r="X7299" s="7"/>
      <c r="Y7299" s="11">
        <v>40536</v>
      </c>
    </row>
    <row r="7300" spans="19:25">
      <c r="S7300" s="7"/>
      <c r="T7300" s="7"/>
      <c r="U7300" s="7"/>
      <c r="V7300" s="7"/>
      <c r="W7300" s="7"/>
      <c r="X7300" s="7"/>
      <c r="Y7300" s="11">
        <v>40537</v>
      </c>
    </row>
    <row r="7301" spans="19:25">
      <c r="S7301" s="7"/>
      <c r="T7301" s="7"/>
      <c r="U7301" s="7"/>
      <c r="V7301" s="7"/>
      <c r="W7301" s="7"/>
      <c r="X7301" s="7"/>
      <c r="Y7301" s="11">
        <v>40538</v>
      </c>
    </row>
    <row r="7302" spans="19:25">
      <c r="S7302" s="7"/>
      <c r="T7302" s="7"/>
      <c r="U7302" s="7"/>
      <c r="V7302" s="7"/>
      <c r="W7302" s="7"/>
      <c r="X7302" s="7"/>
      <c r="Y7302" s="11">
        <v>40539</v>
      </c>
    </row>
    <row r="7303" spans="19:25">
      <c r="S7303" s="7"/>
      <c r="T7303" s="7"/>
      <c r="U7303" s="7"/>
      <c r="V7303" s="7"/>
      <c r="W7303" s="7"/>
      <c r="X7303" s="7"/>
      <c r="Y7303" s="11">
        <v>40540</v>
      </c>
    </row>
    <row r="7304" spans="19:25">
      <c r="S7304" s="7"/>
      <c r="T7304" s="7"/>
      <c r="U7304" s="7"/>
      <c r="V7304" s="7"/>
      <c r="W7304" s="7"/>
      <c r="X7304" s="7"/>
      <c r="Y7304" s="11">
        <v>40541</v>
      </c>
    </row>
    <row r="7305" spans="19:25">
      <c r="S7305" s="7"/>
      <c r="T7305" s="7"/>
      <c r="U7305" s="7"/>
      <c r="V7305" s="7"/>
      <c r="W7305" s="7"/>
      <c r="X7305" s="7"/>
      <c r="Y7305" s="11">
        <v>40542</v>
      </c>
    </row>
    <row r="7306" spans="19:25">
      <c r="S7306" s="7"/>
      <c r="T7306" s="7"/>
      <c r="U7306" s="7"/>
      <c r="V7306" s="7"/>
      <c r="W7306" s="7"/>
      <c r="X7306" s="7"/>
      <c r="Y7306" s="11">
        <v>40543</v>
      </c>
    </row>
    <row r="7307" spans="19:25">
      <c r="S7307" s="7"/>
      <c r="T7307" s="7"/>
      <c r="U7307" s="7"/>
      <c r="V7307" s="7"/>
      <c r="W7307" s="7"/>
      <c r="X7307" s="7"/>
      <c r="Y7307" s="11">
        <v>40544</v>
      </c>
    </row>
    <row r="7308" spans="19:25">
      <c r="S7308" s="7"/>
      <c r="T7308" s="7"/>
      <c r="U7308" s="7"/>
      <c r="V7308" s="7"/>
      <c r="W7308" s="7"/>
      <c r="X7308" s="7"/>
      <c r="Y7308" s="11">
        <v>40545</v>
      </c>
    </row>
    <row r="7309" spans="19:25">
      <c r="S7309" s="7"/>
      <c r="T7309" s="7"/>
      <c r="U7309" s="7"/>
      <c r="V7309" s="7"/>
      <c r="W7309" s="7"/>
      <c r="X7309" s="7"/>
      <c r="Y7309" s="11">
        <v>40546</v>
      </c>
    </row>
    <row r="7310" spans="19:25">
      <c r="S7310" s="7"/>
      <c r="T7310" s="7"/>
      <c r="U7310" s="7"/>
      <c r="V7310" s="7"/>
      <c r="W7310" s="7"/>
      <c r="X7310" s="7"/>
      <c r="Y7310" s="11">
        <v>40547</v>
      </c>
    </row>
    <row r="7311" spans="19:25">
      <c r="S7311" s="7"/>
      <c r="T7311" s="7"/>
      <c r="U7311" s="7"/>
      <c r="V7311" s="7"/>
      <c r="W7311" s="7"/>
      <c r="X7311" s="7"/>
      <c r="Y7311" s="11">
        <v>40548</v>
      </c>
    </row>
    <row r="7312" spans="19:25">
      <c r="S7312" s="7"/>
      <c r="T7312" s="7"/>
      <c r="U7312" s="7"/>
      <c r="V7312" s="7"/>
      <c r="W7312" s="7"/>
      <c r="X7312" s="7"/>
      <c r="Y7312" s="11">
        <v>40549</v>
      </c>
    </row>
    <row r="7313" spans="19:25">
      <c r="S7313" s="7"/>
      <c r="T7313" s="7"/>
      <c r="U7313" s="7"/>
      <c r="V7313" s="7"/>
      <c r="W7313" s="7"/>
      <c r="X7313" s="7"/>
      <c r="Y7313" s="11">
        <v>40550</v>
      </c>
    </row>
    <row r="7314" spans="19:25">
      <c r="S7314" s="7"/>
      <c r="T7314" s="7"/>
      <c r="U7314" s="7"/>
      <c r="V7314" s="7"/>
      <c r="W7314" s="7"/>
      <c r="X7314" s="7"/>
      <c r="Y7314" s="11">
        <v>40551</v>
      </c>
    </row>
    <row r="7315" spans="19:25">
      <c r="S7315" s="7"/>
      <c r="T7315" s="7"/>
      <c r="U7315" s="7"/>
      <c r="V7315" s="7"/>
      <c r="W7315" s="7"/>
      <c r="X7315" s="7"/>
      <c r="Y7315" s="11">
        <v>40552</v>
      </c>
    </row>
    <row r="7316" spans="19:25">
      <c r="S7316" s="7"/>
      <c r="T7316" s="7"/>
      <c r="U7316" s="7"/>
      <c r="V7316" s="7"/>
      <c r="W7316" s="7"/>
      <c r="X7316" s="7"/>
      <c r="Y7316" s="11">
        <v>40553</v>
      </c>
    </row>
    <row r="7317" spans="19:25">
      <c r="S7317" s="7"/>
      <c r="T7317" s="7"/>
      <c r="U7317" s="7"/>
      <c r="V7317" s="7"/>
      <c r="W7317" s="7"/>
      <c r="X7317" s="7"/>
      <c r="Y7317" s="11">
        <v>40554</v>
      </c>
    </row>
    <row r="7318" spans="19:25">
      <c r="S7318" s="7"/>
      <c r="T7318" s="7"/>
      <c r="U7318" s="7"/>
      <c r="V7318" s="7"/>
      <c r="W7318" s="7"/>
      <c r="X7318" s="7"/>
      <c r="Y7318" s="11">
        <v>40555</v>
      </c>
    </row>
    <row r="7319" spans="19:25">
      <c r="S7319" s="7"/>
      <c r="T7319" s="7"/>
      <c r="U7319" s="7"/>
      <c r="V7319" s="7"/>
      <c r="W7319" s="7"/>
      <c r="X7319" s="7"/>
      <c r="Y7319" s="11">
        <v>40556</v>
      </c>
    </row>
    <row r="7320" spans="19:25">
      <c r="S7320" s="7"/>
      <c r="T7320" s="7"/>
      <c r="U7320" s="7"/>
      <c r="V7320" s="7"/>
      <c r="W7320" s="7"/>
      <c r="X7320" s="7"/>
      <c r="Y7320" s="11">
        <v>40557</v>
      </c>
    </row>
    <row r="7321" spans="19:25">
      <c r="S7321" s="7"/>
      <c r="T7321" s="7"/>
      <c r="U7321" s="7"/>
      <c r="V7321" s="7"/>
      <c r="W7321" s="7"/>
      <c r="X7321" s="7"/>
      <c r="Y7321" s="11">
        <v>40558</v>
      </c>
    </row>
    <row r="7322" spans="19:25">
      <c r="S7322" s="7"/>
      <c r="T7322" s="7"/>
      <c r="U7322" s="7"/>
      <c r="V7322" s="7"/>
      <c r="W7322" s="7"/>
      <c r="X7322" s="7"/>
      <c r="Y7322" s="11">
        <v>40559</v>
      </c>
    </row>
    <row r="7323" spans="19:25">
      <c r="S7323" s="7"/>
      <c r="T7323" s="7"/>
      <c r="U7323" s="7"/>
      <c r="V7323" s="7"/>
      <c r="W7323" s="7"/>
      <c r="X7323" s="7"/>
      <c r="Y7323" s="11">
        <v>40560</v>
      </c>
    </row>
    <row r="7324" spans="19:25">
      <c r="S7324" s="7"/>
      <c r="T7324" s="7"/>
      <c r="U7324" s="7"/>
      <c r="V7324" s="7"/>
      <c r="W7324" s="7"/>
      <c r="X7324" s="7"/>
      <c r="Y7324" s="11">
        <v>40561</v>
      </c>
    </row>
    <row r="7325" spans="19:25">
      <c r="S7325" s="7"/>
      <c r="T7325" s="7"/>
      <c r="U7325" s="7"/>
      <c r="V7325" s="7"/>
      <c r="W7325" s="7"/>
      <c r="X7325" s="7"/>
      <c r="Y7325" s="11">
        <v>40562</v>
      </c>
    </row>
    <row r="7326" spans="19:25">
      <c r="S7326" s="7"/>
      <c r="T7326" s="7"/>
      <c r="U7326" s="7"/>
      <c r="V7326" s="7"/>
      <c r="W7326" s="7"/>
      <c r="X7326" s="7"/>
      <c r="Y7326" s="11">
        <v>40563</v>
      </c>
    </row>
    <row r="7327" spans="19:25">
      <c r="S7327" s="7"/>
      <c r="T7327" s="7"/>
      <c r="U7327" s="7"/>
      <c r="V7327" s="7"/>
      <c r="W7327" s="7"/>
      <c r="X7327" s="7"/>
      <c r="Y7327" s="11">
        <v>40564</v>
      </c>
    </row>
    <row r="7328" spans="19:25">
      <c r="S7328" s="7"/>
      <c r="T7328" s="7"/>
      <c r="U7328" s="7"/>
      <c r="V7328" s="7"/>
      <c r="W7328" s="7"/>
      <c r="X7328" s="7"/>
      <c r="Y7328" s="11">
        <v>40565</v>
      </c>
    </row>
    <row r="7329" spans="19:25">
      <c r="S7329" s="7"/>
      <c r="T7329" s="7"/>
      <c r="U7329" s="7"/>
      <c r="V7329" s="7"/>
      <c r="W7329" s="7"/>
      <c r="X7329" s="7"/>
      <c r="Y7329" s="11">
        <v>40566</v>
      </c>
    </row>
    <row r="7330" spans="19:25">
      <c r="S7330" s="7"/>
      <c r="T7330" s="7"/>
      <c r="U7330" s="7"/>
      <c r="V7330" s="7"/>
      <c r="W7330" s="7"/>
      <c r="X7330" s="7"/>
      <c r="Y7330" s="11">
        <v>40567</v>
      </c>
    </row>
    <row r="7331" spans="19:25">
      <c r="S7331" s="7"/>
      <c r="T7331" s="7"/>
      <c r="U7331" s="7"/>
      <c r="V7331" s="7"/>
      <c r="W7331" s="7"/>
      <c r="X7331" s="7"/>
      <c r="Y7331" s="11">
        <v>40568</v>
      </c>
    </row>
    <row r="7332" spans="19:25">
      <c r="S7332" s="7"/>
      <c r="T7332" s="7"/>
      <c r="U7332" s="7"/>
      <c r="V7332" s="7"/>
      <c r="W7332" s="7"/>
      <c r="X7332" s="7"/>
      <c r="Y7332" s="11">
        <v>40569</v>
      </c>
    </row>
    <row r="7333" spans="19:25">
      <c r="S7333" s="7"/>
      <c r="T7333" s="7"/>
      <c r="U7333" s="7"/>
      <c r="V7333" s="7"/>
      <c r="W7333" s="7"/>
      <c r="X7333" s="7"/>
      <c r="Y7333" s="11">
        <v>40570</v>
      </c>
    </row>
    <row r="7334" spans="19:25">
      <c r="S7334" s="7"/>
      <c r="T7334" s="7"/>
      <c r="U7334" s="7"/>
      <c r="V7334" s="7"/>
      <c r="W7334" s="7"/>
      <c r="X7334" s="7"/>
      <c r="Y7334" s="11">
        <v>40571</v>
      </c>
    </row>
    <row r="7335" spans="19:25">
      <c r="S7335" s="7"/>
      <c r="T7335" s="7"/>
      <c r="U7335" s="7"/>
      <c r="V7335" s="7"/>
      <c r="W7335" s="7"/>
      <c r="X7335" s="7"/>
      <c r="Y7335" s="11">
        <v>40572</v>
      </c>
    </row>
    <row r="7336" spans="19:25">
      <c r="S7336" s="7"/>
      <c r="T7336" s="7"/>
      <c r="U7336" s="7"/>
      <c r="V7336" s="7"/>
      <c r="W7336" s="7"/>
      <c r="X7336" s="7"/>
      <c r="Y7336" s="11">
        <v>40573</v>
      </c>
    </row>
    <row r="7337" spans="19:25">
      <c r="S7337" s="7"/>
      <c r="T7337" s="7"/>
      <c r="U7337" s="7"/>
      <c r="V7337" s="7"/>
      <c r="W7337" s="7"/>
      <c r="X7337" s="7"/>
      <c r="Y7337" s="11">
        <v>40574</v>
      </c>
    </row>
    <row r="7338" spans="19:25">
      <c r="S7338" s="7"/>
      <c r="T7338" s="7"/>
      <c r="U7338" s="7"/>
      <c r="V7338" s="7"/>
      <c r="W7338" s="7"/>
      <c r="X7338" s="7"/>
      <c r="Y7338" s="11">
        <v>40575</v>
      </c>
    </row>
    <row r="7339" spans="19:25">
      <c r="S7339" s="7"/>
      <c r="T7339" s="7"/>
      <c r="U7339" s="7"/>
      <c r="V7339" s="7"/>
      <c r="W7339" s="7"/>
      <c r="X7339" s="7"/>
      <c r="Y7339" s="11">
        <v>40576</v>
      </c>
    </row>
    <row r="7340" spans="19:25">
      <c r="S7340" s="7"/>
      <c r="T7340" s="7"/>
      <c r="U7340" s="7"/>
      <c r="V7340" s="7"/>
      <c r="W7340" s="7"/>
      <c r="X7340" s="7"/>
      <c r="Y7340" s="11">
        <v>40577</v>
      </c>
    </row>
    <row r="7341" spans="19:25">
      <c r="S7341" s="7"/>
      <c r="T7341" s="7"/>
      <c r="U7341" s="7"/>
      <c r="V7341" s="7"/>
      <c r="W7341" s="7"/>
      <c r="X7341" s="7"/>
      <c r="Y7341" s="11">
        <v>40578</v>
      </c>
    </row>
    <row r="7342" spans="19:25">
      <c r="S7342" s="7"/>
      <c r="T7342" s="7"/>
      <c r="U7342" s="7"/>
      <c r="V7342" s="7"/>
      <c r="W7342" s="7"/>
      <c r="X7342" s="7"/>
      <c r="Y7342" s="11">
        <v>40579</v>
      </c>
    </row>
    <row r="7343" spans="19:25">
      <c r="S7343" s="7"/>
      <c r="T7343" s="7"/>
      <c r="U7343" s="7"/>
      <c r="V7343" s="7"/>
      <c r="W7343" s="7"/>
      <c r="X7343" s="7"/>
      <c r="Y7343" s="11">
        <v>40580</v>
      </c>
    </row>
    <row r="7344" spans="19:25">
      <c r="S7344" s="7"/>
      <c r="T7344" s="7"/>
      <c r="U7344" s="7"/>
      <c r="V7344" s="7"/>
      <c r="W7344" s="7"/>
      <c r="X7344" s="7"/>
      <c r="Y7344" s="11">
        <v>40581</v>
      </c>
    </row>
    <row r="7345" spans="19:25">
      <c r="S7345" s="7"/>
      <c r="T7345" s="7"/>
      <c r="U7345" s="7"/>
      <c r="V7345" s="7"/>
      <c r="W7345" s="7"/>
      <c r="X7345" s="7"/>
      <c r="Y7345" s="11">
        <v>40582</v>
      </c>
    </row>
    <row r="7346" spans="19:25">
      <c r="S7346" s="7"/>
      <c r="T7346" s="7"/>
      <c r="U7346" s="7"/>
      <c r="V7346" s="7"/>
      <c r="W7346" s="7"/>
      <c r="X7346" s="7"/>
      <c r="Y7346" s="11">
        <v>40583</v>
      </c>
    </row>
    <row r="7347" spans="19:25">
      <c r="S7347" s="7"/>
      <c r="T7347" s="7"/>
      <c r="U7347" s="7"/>
      <c r="V7347" s="7"/>
      <c r="W7347" s="7"/>
      <c r="X7347" s="7"/>
      <c r="Y7347" s="11">
        <v>40584</v>
      </c>
    </row>
    <row r="7348" spans="19:25">
      <c r="S7348" s="7"/>
      <c r="T7348" s="7"/>
      <c r="U7348" s="7"/>
      <c r="V7348" s="7"/>
      <c r="W7348" s="7"/>
      <c r="X7348" s="7"/>
      <c r="Y7348" s="11">
        <v>40585</v>
      </c>
    </row>
    <row r="7349" spans="19:25">
      <c r="S7349" s="7"/>
      <c r="T7349" s="7"/>
      <c r="U7349" s="7"/>
      <c r="V7349" s="7"/>
      <c r="W7349" s="7"/>
      <c r="X7349" s="7"/>
      <c r="Y7349" s="11">
        <v>40586</v>
      </c>
    </row>
    <row r="7350" spans="19:25">
      <c r="S7350" s="7"/>
      <c r="T7350" s="7"/>
      <c r="U7350" s="7"/>
      <c r="V7350" s="7"/>
      <c r="W7350" s="7"/>
      <c r="X7350" s="7"/>
      <c r="Y7350" s="11">
        <v>40587</v>
      </c>
    </row>
    <row r="7351" spans="19:25">
      <c r="S7351" s="7"/>
      <c r="T7351" s="7"/>
      <c r="U7351" s="7"/>
      <c r="V7351" s="7"/>
      <c r="W7351" s="7"/>
      <c r="X7351" s="7"/>
      <c r="Y7351" s="11">
        <v>40588</v>
      </c>
    </row>
    <row r="7352" spans="19:25">
      <c r="S7352" s="7"/>
      <c r="T7352" s="7"/>
      <c r="U7352" s="7"/>
      <c r="V7352" s="7"/>
      <c r="W7352" s="7"/>
      <c r="X7352" s="7"/>
      <c r="Y7352" s="11">
        <v>40589</v>
      </c>
    </row>
    <row r="7353" spans="19:25">
      <c r="S7353" s="7"/>
      <c r="T7353" s="7"/>
      <c r="U7353" s="7"/>
      <c r="V7353" s="7"/>
      <c r="W7353" s="7"/>
      <c r="X7353" s="7"/>
      <c r="Y7353" s="11">
        <v>40590</v>
      </c>
    </row>
    <row r="7354" spans="19:25">
      <c r="S7354" s="7"/>
      <c r="T7354" s="7"/>
      <c r="U7354" s="7"/>
      <c r="V7354" s="7"/>
      <c r="W7354" s="7"/>
      <c r="X7354" s="7"/>
      <c r="Y7354" s="11">
        <v>40591</v>
      </c>
    </row>
    <row r="7355" spans="19:25">
      <c r="S7355" s="7"/>
      <c r="T7355" s="7"/>
      <c r="U7355" s="7"/>
      <c r="V7355" s="7"/>
      <c r="W7355" s="7"/>
      <c r="X7355" s="7"/>
      <c r="Y7355" s="11">
        <v>40592</v>
      </c>
    </row>
    <row r="7356" spans="19:25">
      <c r="S7356" s="7"/>
      <c r="T7356" s="7"/>
      <c r="U7356" s="7"/>
      <c r="V7356" s="7"/>
      <c r="W7356" s="7"/>
      <c r="X7356" s="7"/>
      <c r="Y7356" s="11">
        <v>40593</v>
      </c>
    </row>
    <row r="7357" spans="19:25">
      <c r="S7357" s="7"/>
      <c r="T7357" s="7"/>
      <c r="U7357" s="7"/>
      <c r="V7357" s="7"/>
      <c r="W7357" s="7"/>
      <c r="X7357" s="7"/>
      <c r="Y7357" s="11">
        <v>40594</v>
      </c>
    </row>
    <row r="7358" spans="19:25">
      <c r="S7358" s="7"/>
      <c r="T7358" s="7"/>
      <c r="U7358" s="7"/>
      <c r="V7358" s="7"/>
      <c r="W7358" s="7"/>
      <c r="X7358" s="7"/>
      <c r="Y7358" s="11">
        <v>40595</v>
      </c>
    </row>
    <row r="7359" spans="19:25">
      <c r="S7359" s="7"/>
      <c r="T7359" s="7"/>
      <c r="U7359" s="7"/>
      <c r="V7359" s="7"/>
      <c r="W7359" s="7"/>
      <c r="X7359" s="7"/>
      <c r="Y7359" s="11">
        <v>40596</v>
      </c>
    </row>
    <row r="7360" spans="19:25">
      <c r="S7360" s="7"/>
      <c r="T7360" s="7"/>
      <c r="U7360" s="7"/>
      <c r="V7360" s="7"/>
      <c r="W7360" s="7"/>
      <c r="X7360" s="7"/>
      <c r="Y7360" s="11">
        <v>40597</v>
      </c>
    </row>
    <row r="7361" spans="19:25">
      <c r="S7361" s="7"/>
      <c r="T7361" s="7"/>
      <c r="U7361" s="7"/>
      <c r="V7361" s="7"/>
      <c r="W7361" s="7"/>
      <c r="X7361" s="7"/>
      <c r="Y7361" s="11">
        <v>40598</v>
      </c>
    </row>
    <row r="7362" spans="19:25">
      <c r="S7362" s="7"/>
      <c r="T7362" s="7"/>
      <c r="U7362" s="7"/>
      <c r="V7362" s="7"/>
      <c r="W7362" s="7"/>
      <c r="X7362" s="7"/>
      <c r="Y7362" s="11">
        <v>40599</v>
      </c>
    </row>
    <row r="7363" spans="19:25">
      <c r="S7363" s="7"/>
      <c r="T7363" s="7"/>
      <c r="U7363" s="7"/>
      <c r="V7363" s="7"/>
      <c r="W7363" s="7"/>
      <c r="X7363" s="7"/>
      <c r="Y7363" s="11">
        <v>40600</v>
      </c>
    </row>
    <row r="7364" spans="19:25">
      <c r="S7364" s="7"/>
      <c r="T7364" s="7"/>
      <c r="U7364" s="7"/>
      <c r="V7364" s="7"/>
      <c r="W7364" s="7"/>
      <c r="X7364" s="7"/>
      <c r="Y7364" s="11">
        <v>40601</v>
      </c>
    </row>
    <row r="7365" spans="19:25">
      <c r="S7365" s="7"/>
      <c r="T7365" s="7"/>
      <c r="U7365" s="7"/>
      <c r="V7365" s="7"/>
      <c r="W7365" s="7"/>
      <c r="X7365" s="7"/>
      <c r="Y7365" s="11">
        <v>40602</v>
      </c>
    </row>
    <row r="7366" spans="19:25">
      <c r="S7366" s="7"/>
      <c r="T7366" s="7"/>
      <c r="U7366" s="7"/>
      <c r="V7366" s="7"/>
      <c r="W7366" s="7"/>
      <c r="X7366" s="7"/>
      <c r="Y7366" s="11">
        <v>40603</v>
      </c>
    </row>
    <row r="7367" spans="19:25">
      <c r="S7367" s="7"/>
      <c r="T7367" s="7"/>
      <c r="U7367" s="7"/>
      <c r="V7367" s="7"/>
      <c r="W7367" s="7"/>
      <c r="X7367" s="7"/>
      <c r="Y7367" s="11">
        <v>40604</v>
      </c>
    </row>
    <row r="7368" spans="19:25">
      <c r="S7368" s="7"/>
      <c r="T7368" s="7"/>
      <c r="U7368" s="7"/>
      <c r="V7368" s="7"/>
      <c r="W7368" s="7"/>
      <c r="X7368" s="7"/>
      <c r="Y7368" s="11">
        <v>40605</v>
      </c>
    </row>
    <row r="7369" spans="19:25">
      <c r="S7369" s="7"/>
      <c r="T7369" s="7"/>
      <c r="U7369" s="7"/>
      <c r="V7369" s="7"/>
      <c r="W7369" s="7"/>
      <c r="X7369" s="7"/>
      <c r="Y7369" s="11">
        <v>40606</v>
      </c>
    </row>
    <row r="7370" spans="19:25">
      <c r="S7370" s="7"/>
      <c r="T7370" s="7"/>
      <c r="U7370" s="7"/>
      <c r="V7370" s="7"/>
      <c r="W7370" s="7"/>
      <c r="X7370" s="7"/>
      <c r="Y7370" s="11">
        <v>40607</v>
      </c>
    </row>
    <row r="7371" spans="19:25">
      <c r="S7371" s="7"/>
      <c r="T7371" s="7"/>
      <c r="U7371" s="7"/>
      <c r="V7371" s="7"/>
      <c r="W7371" s="7"/>
      <c r="X7371" s="7"/>
      <c r="Y7371" s="11">
        <v>40608</v>
      </c>
    </row>
    <row r="7372" spans="19:25">
      <c r="S7372" s="7"/>
      <c r="T7372" s="7"/>
      <c r="U7372" s="7"/>
      <c r="V7372" s="7"/>
      <c r="W7372" s="7"/>
      <c r="X7372" s="7"/>
      <c r="Y7372" s="11">
        <v>40609</v>
      </c>
    </row>
    <row r="7373" spans="19:25">
      <c r="S7373" s="7"/>
      <c r="T7373" s="7"/>
      <c r="U7373" s="7"/>
      <c r="V7373" s="7"/>
      <c r="W7373" s="7"/>
      <c r="X7373" s="7"/>
      <c r="Y7373" s="11">
        <v>40610</v>
      </c>
    </row>
    <row r="7374" spans="19:25">
      <c r="S7374" s="7"/>
      <c r="T7374" s="7"/>
      <c r="U7374" s="7"/>
      <c r="V7374" s="7"/>
      <c r="W7374" s="7"/>
      <c r="X7374" s="7"/>
      <c r="Y7374" s="11">
        <v>40611</v>
      </c>
    </row>
    <row r="7375" spans="19:25">
      <c r="S7375" s="7"/>
      <c r="T7375" s="7"/>
      <c r="U7375" s="7"/>
      <c r="V7375" s="7"/>
      <c r="W7375" s="7"/>
      <c r="X7375" s="7"/>
      <c r="Y7375" s="11">
        <v>40612</v>
      </c>
    </row>
    <row r="7376" spans="19:25">
      <c r="S7376" s="7"/>
      <c r="T7376" s="7"/>
      <c r="U7376" s="7"/>
      <c r="V7376" s="7"/>
      <c r="W7376" s="7"/>
      <c r="X7376" s="7"/>
      <c r="Y7376" s="11">
        <v>40613</v>
      </c>
    </row>
    <row r="7377" spans="19:25">
      <c r="S7377" s="7"/>
      <c r="T7377" s="7"/>
      <c r="U7377" s="7"/>
      <c r="V7377" s="7"/>
      <c r="W7377" s="7"/>
      <c r="X7377" s="7"/>
      <c r="Y7377" s="11">
        <v>40614</v>
      </c>
    </row>
    <row r="7378" spans="19:25">
      <c r="S7378" s="7"/>
      <c r="T7378" s="7"/>
      <c r="U7378" s="7"/>
      <c r="V7378" s="7"/>
      <c r="W7378" s="7"/>
      <c r="X7378" s="7"/>
      <c r="Y7378" s="11">
        <v>40615</v>
      </c>
    </row>
    <row r="7379" spans="19:25">
      <c r="S7379" s="7"/>
      <c r="T7379" s="7"/>
      <c r="U7379" s="7"/>
      <c r="V7379" s="7"/>
      <c r="W7379" s="7"/>
      <c r="X7379" s="7"/>
      <c r="Y7379" s="11">
        <v>40616</v>
      </c>
    </row>
    <row r="7380" spans="19:25">
      <c r="S7380" s="7"/>
      <c r="T7380" s="7"/>
      <c r="U7380" s="7"/>
      <c r="V7380" s="7"/>
      <c r="W7380" s="7"/>
      <c r="X7380" s="7"/>
      <c r="Y7380" s="11">
        <v>40617</v>
      </c>
    </row>
    <row r="7381" spans="19:25">
      <c r="S7381" s="7"/>
      <c r="T7381" s="7"/>
      <c r="U7381" s="7"/>
      <c r="V7381" s="7"/>
      <c r="W7381" s="7"/>
      <c r="X7381" s="7"/>
      <c r="Y7381" s="11">
        <v>40618</v>
      </c>
    </row>
    <row r="7382" spans="19:25">
      <c r="S7382" s="7"/>
      <c r="T7382" s="7"/>
      <c r="U7382" s="7"/>
      <c r="V7382" s="7"/>
      <c r="W7382" s="7"/>
      <c r="X7382" s="7"/>
      <c r="Y7382" s="11">
        <v>40619</v>
      </c>
    </row>
    <row r="7383" spans="19:25">
      <c r="S7383" s="7"/>
      <c r="T7383" s="7"/>
      <c r="U7383" s="7"/>
      <c r="V7383" s="7"/>
      <c r="W7383" s="7"/>
      <c r="X7383" s="7"/>
      <c r="Y7383" s="11">
        <v>40620</v>
      </c>
    </row>
    <row r="7384" spans="19:25">
      <c r="S7384" s="7"/>
      <c r="T7384" s="7"/>
      <c r="U7384" s="7"/>
      <c r="V7384" s="7"/>
      <c r="W7384" s="7"/>
      <c r="X7384" s="7"/>
      <c r="Y7384" s="11">
        <v>40621</v>
      </c>
    </row>
    <row r="7385" spans="19:25">
      <c r="S7385" s="7"/>
      <c r="T7385" s="7"/>
      <c r="U7385" s="7"/>
      <c r="V7385" s="7"/>
      <c r="W7385" s="7"/>
      <c r="X7385" s="7"/>
      <c r="Y7385" s="11">
        <v>40622</v>
      </c>
    </row>
    <row r="7386" spans="19:25">
      <c r="S7386" s="7"/>
      <c r="T7386" s="7"/>
      <c r="U7386" s="7"/>
      <c r="V7386" s="7"/>
      <c r="W7386" s="7"/>
      <c r="X7386" s="7"/>
      <c r="Y7386" s="11">
        <v>40623</v>
      </c>
    </row>
    <row r="7387" spans="19:25">
      <c r="S7387" s="7"/>
      <c r="T7387" s="7"/>
      <c r="U7387" s="7"/>
      <c r="V7387" s="7"/>
      <c r="W7387" s="7"/>
      <c r="X7387" s="7"/>
      <c r="Y7387" s="11">
        <v>40624</v>
      </c>
    </row>
    <row r="7388" spans="19:25">
      <c r="S7388" s="7"/>
      <c r="T7388" s="7"/>
      <c r="U7388" s="7"/>
      <c r="V7388" s="7"/>
      <c r="W7388" s="7"/>
      <c r="X7388" s="7"/>
      <c r="Y7388" s="11">
        <v>40625</v>
      </c>
    </row>
    <row r="7389" spans="19:25">
      <c r="S7389" s="7"/>
      <c r="T7389" s="7"/>
      <c r="U7389" s="7"/>
      <c r="V7389" s="7"/>
      <c r="W7389" s="7"/>
      <c r="X7389" s="7"/>
      <c r="Y7389" s="11">
        <v>40626</v>
      </c>
    </row>
    <row r="7390" spans="19:25">
      <c r="S7390" s="7"/>
      <c r="T7390" s="7"/>
      <c r="U7390" s="7"/>
      <c r="V7390" s="7"/>
      <c r="W7390" s="7"/>
      <c r="X7390" s="7"/>
      <c r="Y7390" s="11">
        <v>40627</v>
      </c>
    </row>
    <row r="7391" spans="19:25">
      <c r="S7391" s="7"/>
      <c r="T7391" s="7"/>
      <c r="U7391" s="7"/>
      <c r="V7391" s="7"/>
      <c r="W7391" s="7"/>
      <c r="X7391" s="7"/>
      <c r="Y7391" s="11">
        <v>40628</v>
      </c>
    </row>
    <row r="7392" spans="19:25">
      <c r="S7392" s="7"/>
      <c r="T7392" s="7"/>
      <c r="U7392" s="7"/>
      <c r="V7392" s="7"/>
      <c r="W7392" s="7"/>
      <c r="X7392" s="7"/>
      <c r="Y7392" s="11">
        <v>40629</v>
      </c>
    </row>
    <row r="7393" spans="19:25">
      <c r="S7393" s="7"/>
      <c r="T7393" s="7"/>
      <c r="U7393" s="7"/>
      <c r="V7393" s="7"/>
      <c r="W7393" s="7"/>
      <c r="X7393" s="7"/>
      <c r="Y7393" s="11">
        <v>40630</v>
      </c>
    </row>
    <row r="7394" spans="19:25">
      <c r="S7394" s="7"/>
      <c r="T7394" s="7"/>
      <c r="U7394" s="7"/>
      <c r="V7394" s="7"/>
      <c r="W7394" s="7"/>
      <c r="X7394" s="7"/>
      <c r="Y7394" s="11">
        <v>40631</v>
      </c>
    </row>
    <row r="7395" spans="19:25">
      <c r="S7395" s="7"/>
      <c r="T7395" s="7"/>
      <c r="U7395" s="7"/>
      <c r="V7395" s="7"/>
      <c r="W7395" s="7"/>
      <c r="X7395" s="7"/>
      <c r="Y7395" s="11">
        <v>40632</v>
      </c>
    </row>
    <row r="7396" spans="19:25">
      <c r="S7396" s="7"/>
      <c r="T7396" s="7"/>
      <c r="U7396" s="7"/>
      <c r="V7396" s="7"/>
      <c r="W7396" s="7"/>
      <c r="X7396" s="7"/>
      <c r="Y7396" s="11">
        <v>40633</v>
      </c>
    </row>
    <row r="7397" spans="19:25">
      <c r="S7397" s="7"/>
      <c r="T7397" s="7"/>
      <c r="U7397" s="7"/>
      <c r="V7397" s="7"/>
      <c r="W7397" s="7"/>
      <c r="X7397" s="7"/>
      <c r="Y7397" s="11">
        <v>40634</v>
      </c>
    </row>
    <row r="7398" spans="19:25">
      <c r="S7398" s="7"/>
      <c r="T7398" s="7"/>
      <c r="U7398" s="7"/>
    </row>
  </sheetData>
  <sheetProtection selectLockedCells="1" selectUnlockedCells="1"/>
  <sortState ref="K4:K161">
    <sortCondition ref="K4:K16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19</vt:i4>
      </vt:variant>
    </vt:vector>
  </HeadingPairs>
  <TitlesOfParts>
    <vt:vector size="22" baseType="lpstr">
      <vt:lpstr>GUS-K03</vt:lpstr>
      <vt:lpstr>MK</vt:lpstr>
      <vt:lpstr>techniczny</vt:lpstr>
      <vt:lpstr>budynek</vt:lpstr>
      <vt:lpstr>Daty</vt:lpstr>
      <vt:lpstr>działalność</vt:lpstr>
      <vt:lpstr>Formaty</vt:lpstr>
      <vt:lpstr>gmina</vt:lpstr>
      <vt:lpstr>jednostka_w_strukturze</vt:lpstr>
      <vt:lpstr>miejscowość_miasto_dzielnica</vt:lpstr>
      <vt:lpstr>Ocen</vt:lpstr>
      <vt:lpstr>OcenaSTS</vt:lpstr>
      <vt:lpstr>organizator</vt:lpstr>
      <vt:lpstr>PlanyKomp</vt:lpstr>
      <vt:lpstr>Powiat</vt:lpstr>
      <vt:lpstr>Programy</vt:lpstr>
      <vt:lpstr>Rodzaj_placówki_bibliotecznej</vt:lpstr>
      <vt:lpstr>tak_nie</vt:lpstr>
      <vt:lpstr>Typ_biblioteki</vt:lpstr>
      <vt:lpstr>Warunki</vt:lpstr>
      <vt:lpstr>wybudowany</vt:lpstr>
      <vt:lpstr>zadania_ponadlokalne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Gabrysiak</dc:creator>
  <cp:lastModifiedBy>Mariusz Gabrysiak</cp:lastModifiedBy>
  <cp:revision/>
  <cp:lastPrinted>2017-01-24T10:58:09Z</cp:lastPrinted>
  <dcterms:created xsi:type="dcterms:W3CDTF">2016-05-26T17:10:01Z</dcterms:created>
  <dcterms:modified xsi:type="dcterms:W3CDTF">2017-02-08T13:29:14Z</dcterms:modified>
</cp:coreProperties>
</file>